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\Desktop\Web Files\"/>
    </mc:Choice>
  </mc:AlternateContent>
  <xr:revisionPtr revIDLastSave="0" documentId="8_{0C0592E2-9EFE-4B96-ADDB-5DC4A5FBE9E6}" xr6:coauthVersionLast="45" xr6:coauthVersionMax="45" xr10:uidLastSave="{00000000-0000-0000-0000-000000000000}"/>
  <bookViews>
    <workbookView xWindow="-255" yWindow="-16320" windowWidth="29040" windowHeight="16440" xr2:uid="{00000000-000D-0000-FFFF-FFFF00000000}"/>
  </bookViews>
  <sheets>
    <sheet name="Questions" sheetId="2" r:id="rId1"/>
    <sheet name="Combination" sheetId="7" r:id="rId2"/>
    <sheet name="Financial" sheetId="5" r:id="rId3"/>
    <sheet name="Operations" sheetId="6" r:id="rId4"/>
    <sheet name="Fleet" sheetId="8" r:id="rId5"/>
    <sheet name="Worksheet 1" sheetId="3" r:id="rId6"/>
    <sheet name="All Reports 2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6" l="1"/>
  <c r="C41" i="6"/>
  <c r="B40" i="6"/>
  <c r="K9" i="7"/>
  <c r="K32" i="7"/>
  <c r="K55" i="7"/>
  <c r="Y1" i="4"/>
  <c r="A1" i="7" s="1"/>
  <c r="Z1" i="4"/>
  <c r="B1" i="7" s="1"/>
  <c r="AA1" i="4"/>
  <c r="C1" i="7" s="1"/>
  <c r="AB1" i="4"/>
  <c r="D1" i="7" s="1"/>
  <c r="AC1" i="4"/>
  <c r="E1" i="7" s="1"/>
  <c r="AD1" i="4"/>
  <c r="F1" i="7" s="1"/>
  <c r="AE1" i="4"/>
  <c r="G1" i="7" s="1"/>
  <c r="AF1" i="4"/>
  <c r="H1" i="7" s="1"/>
  <c r="AG1" i="4"/>
  <c r="I1" i="7" s="1"/>
  <c r="AH1" i="4"/>
  <c r="J1" i="7" s="1"/>
  <c r="AI1" i="4"/>
  <c r="K1" i="7" s="1"/>
  <c r="AJ1" i="4"/>
  <c r="L1" i="7" s="1"/>
  <c r="AK1" i="4"/>
  <c r="M1" i="7" s="1"/>
  <c r="AL1" i="4"/>
  <c r="N1" i="7" s="1"/>
  <c r="Z2" i="4"/>
  <c r="B2" i="7" s="1"/>
  <c r="AA2" i="4"/>
  <c r="C2" i="7" s="1"/>
  <c r="AB2" i="4"/>
  <c r="D2" i="7" s="1"/>
  <c r="AC2" i="4"/>
  <c r="E2" i="7" s="1"/>
  <c r="AD2" i="4"/>
  <c r="F2" i="7" s="1"/>
  <c r="AE2" i="4"/>
  <c r="G2" i="7" s="1"/>
  <c r="AF2" i="4"/>
  <c r="H2" i="7" s="1"/>
  <c r="AG2" i="4"/>
  <c r="I2" i="7" s="1"/>
  <c r="AH2" i="4"/>
  <c r="J2" i="7" s="1"/>
  <c r="AI2" i="4"/>
  <c r="K2" i="7" s="1"/>
  <c r="AJ2" i="4"/>
  <c r="L2" i="7" s="1"/>
  <c r="AK2" i="4"/>
  <c r="M2" i="7" s="1"/>
  <c r="AL2" i="4"/>
  <c r="N2" i="7" s="1"/>
  <c r="Y3" i="4"/>
  <c r="A3" i="7" s="1"/>
  <c r="AI3" i="4"/>
  <c r="K3" i="7" s="1"/>
  <c r="Y4" i="4"/>
  <c r="A4" i="7" s="1"/>
  <c r="AI4" i="4"/>
  <c r="K4" i="7" s="1"/>
  <c r="Y5" i="4"/>
  <c r="A5" i="7" s="1"/>
  <c r="AI5" i="4"/>
  <c r="K5" i="7" s="1"/>
  <c r="Y6" i="4"/>
  <c r="A6" i="7" s="1"/>
  <c r="AI6" i="4"/>
  <c r="K6" i="7" s="1"/>
  <c r="Y7" i="4"/>
  <c r="A7" i="7" s="1"/>
  <c r="AI7" i="4"/>
  <c r="K7" i="7" s="1"/>
  <c r="Y8" i="4"/>
  <c r="A8" i="7" s="1"/>
  <c r="AI8" i="4"/>
  <c r="K8" i="7" s="1"/>
  <c r="Y10" i="4"/>
  <c r="A10" i="7" s="1"/>
  <c r="Y11" i="4"/>
  <c r="A11" i="7" s="1"/>
  <c r="Y12" i="4"/>
  <c r="A12" i="7" s="1"/>
  <c r="Y13" i="4"/>
  <c r="A13" i="7" s="1"/>
  <c r="Y14" i="4"/>
  <c r="A14" i="7" s="1"/>
  <c r="Y15" i="4"/>
  <c r="A15" i="7" s="1"/>
  <c r="Y16" i="4"/>
  <c r="A16" i="7" s="1"/>
  <c r="Y17" i="4"/>
  <c r="A17" i="7" s="1"/>
  <c r="Y18" i="4"/>
  <c r="A18" i="7" s="1"/>
  <c r="Y19" i="4"/>
  <c r="A19" i="7" s="1"/>
  <c r="Y21" i="4"/>
  <c r="A21" i="7" s="1"/>
  <c r="Y22" i="4"/>
  <c r="A22" i="7" s="1"/>
  <c r="Y24" i="4"/>
  <c r="A24" i="7" s="1"/>
  <c r="Z24" i="4"/>
  <c r="B24" i="7" s="1"/>
  <c r="AA24" i="4"/>
  <c r="C24" i="7" s="1"/>
  <c r="AB24" i="4"/>
  <c r="D24" i="7" s="1"/>
  <c r="AC24" i="4"/>
  <c r="E24" i="7" s="1"/>
  <c r="AD24" i="4"/>
  <c r="F24" i="7" s="1"/>
  <c r="AE24" i="4"/>
  <c r="G24" i="7" s="1"/>
  <c r="AF24" i="4"/>
  <c r="H24" i="7" s="1"/>
  <c r="AG24" i="4"/>
  <c r="I24" i="7" s="1"/>
  <c r="AH24" i="4"/>
  <c r="J24" i="7" s="1"/>
  <c r="AI24" i="4"/>
  <c r="K24" i="7" s="1"/>
  <c r="AJ24" i="4"/>
  <c r="L24" i="7" s="1"/>
  <c r="AK24" i="4"/>
  <c r="M24" i="7" s="1"/>
  <c r="AL24" i="4"/>
  <c r="N24" i="7" s="1"/>
  <c r="Z25" i="4"/>
  <c r="B25" i="7" s="1"/>
  <c r="AA25" i="4"/>
  <c r="C25" i="7" s="1"/>
  <c r="AB25" i="4"/>
  <c r="D25" i="7" s="1"/>
  <c r="AC25" i="4"/>
  <c r="E25" i="7" s="1"/>
  <c r="AD25" i="4"/>
  <c r="F25" i="7" s="1"/>
  <c r="AE25" i="4"/>
  <c r="G25" i="7" s="1"/>
  <c r="AF25" i="4"/>
  <c r="H25" i="7" s="1"/>
  <c r="AG25" i="4"/>
  <c r="I25" i="7" s="1"/>
  <c r="AH25" i="4"/>
  <c r="J25" i="7" s="1"/>
  <c r="AI25" i="4"/>
  <c r="K25" i="7" s="1"/>
  <c r="AJ25" i="4"/>
  <c r="L25" i="7" s="1"/>
  <c r="AK25" i="4"/>
  <c r="M25" i="7" s="1"/>
  <c r="AL25" i="4"/>
  <c r="N25" i="7" s="1"/>
  <c r="Y26" i="4"/>
  <c r="A26" i="7" s="1"/>
  <c r="AI26" i="4"/>
  <c r="K26" i="7" s="1"/>
  <c r="Y27" i="4"/>
  <c r="A27" i="7" s="1"/>
  <c r="AI27" i="4"/>
  <c r="K27" i="7" s="1"/>
  <c r="Y28" i="4"/>
  <c r="A28" i="7" s="1"/>
  <c r="AI28" i="4"/>
  <c r="K28" i="7" s="1"/>
  <c r="Y29" i="4"/>
  <c r="A29" i="7" s="1"/>
  <c r="AI29" i="4"/>
  <c r="K29" i="7" s="1"/>
  <c r="Y30" i="4"/>
  <c r="A30" i="7" s="1"/>
  <c r="AI30" i="4"/>
  <c r="K30" i="7" s="1"/>
  <c r="Y31" i="4"/>
  <c r="A31" i="7" s="1"/>
  <c r="AI31" i="4"/>
  <c r="K31" i="7" s="1"/>
  <c r="Y33" i="4"/>
  <c r="A33" i="7" s="1"/>
  <c r="Y34" i="4"/>
  <c r="A34" i="7" s="1"/>
  <c r="Y35" i="4"/>
  <c r="A35" i="7" s="1"/>
  <c r="Y36" i="4"/>
  <c r="A36" i="7" s="1"/>
  <c r="Y37" i="4"/>
  <c r="A37" i="7" s="1"/>
  <c r="Y38" i="4"/>
  <c r="A38" i="7" s="1"/>
  <c r="Y39" i="4"/>
  <c r="A39" i="7" s="1"/>
  <c r="Y40" i="4"/>
  <c r="A40" i="7" s="1"/>
  <c r="Y41" i="4"/>
  <c r="A41" i="7" s="1"/>
  <c r="Y42" i="4"/>
  <c r="A42" i="7" s="1"/>
  <c r="Y44" i="4"/>
  <c r="A44" i="7" s="1"/>
  <c r="Y45" i="4"/>
  <c r="A45" i="7" s="1"/>
  <c r="Y47" i="4"/>
  <c r="A47" i="7" s="1"/>
  <c r="Z47" i="4"/>
  <c r="B47" i="7" s="1"/>
  <c r="AA47" i="4"/>
  <c r="C47" i="7" s="1"/>
  <c r="AB47" i="4"/>
  <c r="D47" i="7" s="1"/>
  <c r="AC47" i="4"/>
  <c r="E47" i="7" s="1"/>
  <c r="AD47" i="4"/>
  <c r="F47" i="7" s="1"/>
  <c r="AE47" i="4"/>
  <c r="G47" i="7" s="1"/>
  <c r="AF47" i="4"/>
  <c r="H47" i="7" s="1"/>
  <c r="AG47" i="4"/>
  <c r="I47" i="7" s="1"/>
  <c r="AH47" i="4"/>
  <c r="J47" i="7" s="1"/>
  <c r="AI47" i="4"/>
  <c r="K47" i="7" s="1"/>
  <c r="AJ47" i="4"/>
  <c r="L47" i="7" s="1"/>
  <c r="AK47" i="4"/>
  <c r="M47" i="7" s="1"/>
  <c r="AL47" i="4"/>
  <c r="N47" i="7" s="1"/>
  <c r="Z48" i="4"/>
  <c r="B48" i="7" s="1"/>
  <c r="AA48" i="4"/>
  <c r="C48" i="7" s="1"/>
  <c r="AB48" i="4"/>
  <c r="D48" i="7" s="1"/>
  <c r="AC48" i="4"/>
  <c r="E48" i="7" s="1"/>
  <c r="AD48" i="4"/>
  <c r="F48" i="7" s="1"/>
  <c r="AE48" i="4"/>
  <c r="G48" i="7" s="1"/>
  <c r="AF48" i="4"/>
  <c r="H48" i="7" s="1"/>
  <c r="AG48" i="4"/>
  <c r="I48" i="7" s="1"/>
  <c r="AH48" i="4"/>
  <c r="J48" i="7" s="1"/>
  <c r="AI48" i="4"/>
  <c r="K48" i="7" s="1"/>
  <c r="AJ48" i="4"/>
  <c r="L48" i="7" s="1"/>
  <c r="AK48" i="4"/>
  <c r="M48" i="7" s="1"/>
  <c r="AL48" i="4"/>
  <c r="N48" i="7" s="1"/>
  <c r="Y49" i="4"/>
  <c r="A49" i="7" s="1"/>
  <c r="AI49" i="4"/>
  <c r="K49" i="7" s="1"/>
  <c r="Y50" i="4"/>
  <c r="A50" i="7" s="1"/>
  <c r="AI50" i="4"/>
  <c r="K50" i="7" s="1"/>
  <c r="Y51" i="4"/>
  <c r="A51" i="7" s="1"/>
  <c r="AI51" i="4"/>
  <c r="K51" i="7" s="1"/>
  <c r="Y52" i="4"/>
  <c r="A52" i="7" s="1"/>
  <c r="AI52" i="4"/>
  <c r="K52" i="7" s="1"/>
  <c r="Y53" i="4"/>
  <c r="A53" i="7" s="1"/>
  <c r="AI53" i="4"/>
  <c r="K53" i="7" s="1"/>
  <c r="Y54" i="4"/>
  <c r="A54" i="7" s="1"/>
  <c r="AI54" i="4"/>
  <c r="K54" i="7" s="1"/>
  <c r="Y56" i="4"/>
  <c r="A56" i="7" s="1"/>
  <c r="Y57" i="4"/>
  <c r="A57" i="7" s="1"/>
  <c r="Y58" i="4"/>
  <c r="A58" i="7" s="1"/>
  <c r="Y59" i="4"/>
  <c r="A59" i="7" s="1"/>
  <c r="Y60" i="4"/>
  <c r="A60" i="7" s="1"/>
  <c r="Y61" i="4"/>
  <c r="A61" i="7" s="1"/>
  <c r="Y62" i="4"/>
  <c r="A62" i="7" s="1"/>
  <c r="Y63" i="4"/>
  <c r="A63" i="7" s="1"/>
  <c r="Y64" i="4"/>
  <c r="A64" i="7" s="1"/>
  <c r="Y65" i="4"/>
  <c r="A65" i="7" s="1"/>
  <c r="Y67" i="4"/>
  <c r="A67" i="7" s="1"/>
  <c r="Y68" i="4"/>
  <c r="A68" i="7" s="1"/>
  <c r="A49" i="4"/>
  <c r="A50" i="4"/>
  <c r="A2" i="8" s="1"/>
  <c r="B50" i="4"/>
  <c r="C50" i="4"/>
  <c r="D50" i="4"/>
  <c r="E50" i="4"/>
  <c r="E2" i="8" s="1"/>
  <c r="F50" i="4"/>
  <c r="G50" i="4"/>
  <c r="G2" i="8" s="1"/>
  <c r="A51" i="4"/>
  <c r="A3" i="8" s="1"/>
  <c r="B51" i="4"/>
  <c r="B3" i="8" s="1"/>
  <c r="C51" i="4"/>
  <c r="C3" i="8" s="1"/>
  <c r="D51" i="4"/>
  <c r="E51" i="4"/>
  <c r="F51" i="4"/>
  <c r="F3" i="8" s="1"/>
  <c r="G51" i="4"/>
  <c r="A52" i="4"/>
  <c r="A53" i="4"/>
  <c r="A54" i="4"/>
  <c r="A6" i="8" s="1"/>
  <c r="A55" i="4"/>
  <c r="A56" i="4"/>
  <c r="A8" i="8" s="1"/>
  <c r="A57" i="4"/>
  <c r="A9" i="8" s="1"/>
  <c r="A58" i="4"/>
  <c r="A10" i="8" s="1"/>
  <c r="A60" i="4"/>
  <c r="A61" i="4"/>
  <c r="A13" i="8" s="1"/>
  <c r="B61" i="4"/>
  <c r="B13" i="8" s="1"/>
  <c r="C61" i="4"/>
  <c r="C13" i="8" s="1"/>
  <c r="D61" i="4"/>
  <c r="D13" i="8" s="1"/>
  <c r="E61" i="4"/>
  <c r="F61" i="4"/>
  <c r="G61" i="4"/>
  <c r="A62" i="4"/>
  <c r="A14" i="8" s="1"/>
  <c r="B62" i="4"/>
  <c r="C62" i="4"/>
  <c r="C14" i="8" s="1"/>
  <c r="D62" i="4"/>
  <c r="D14" i="8" s="1"/>
  <c r="E62" i="4"/>
  <c r="E14" i="8" s="1"/>
  <c r="F62" i="4"/>
  <c r="G62" i="4"/>
  <c r="A63" i="4"/>
  <c r="A15" i="8" s="1"/>
  <c r="A64" i="4"/>
  <c r="A65" i="4"/>
  <c r="A66" i="4"/>
  <c r="A18" i="8" s="1"/>
  <c r="A67" i="4"/>
  <c r="A68" i="4"/>
  <c r="A69" i="4"/>
  <c r="A71" i="4"/>
  <c r="A72" i="4"/>
  <c r="A24" i="8" s="1"/>
  <c r="B72" i="4"/>
  <c r="C72" i="4"/>
  <c r="D72" i="4"/>
  <c r="D24" i="8" s="1"/>
  <c r="E72" i="4"/>
  <c r="E24" i="8" s="1"/>
  <c r="F72" i="4"/>
  <c r="G72" i="4"/>
  <c r="G24" i="8" s="1"/>
  <c r="A73" i="4"/>
  <c r="A25" i="8" s="1"/>
  <c r="B73" i="4"/>
  <c r="B25" i="8" s="1"/>
  <c r="C73" i="4"/>
  <c r="D73" i="4"/>
  <c r="D25" i="8" s="1"/>
  <c r="E73" i="4"/>
  <c r="E25" i="8" s="1"/>
  <c r="F73" i="4"/>
  <c r="F25" i="8" s="1"/>
  <c r="G73" i="4"/>
  <c r="A74" i="4"/>
  <c r="A75" i="4"/>
  <c r="A27" i="8" s="1"/>
  <c r="A76" i="4"/>
  <c r="A28" i="8" s="1"/>
  <c r="A77" i="4"/>
  <c r="A29" i="8" s="1"/>
  <c r="A78" i="4"/>
  <c r="A79" i="4"/>
  <c r="A31" i="8" s="1"/>
  <c r="A80" i="4"/>
  <c r="A32" i="8" s="1"/>
  <c r="B2" i="8"/>
  <c r="C2" i="8"/>
  <c r="D2" i="8"/>
  <c r="F2" i="8"/>
  <c r="D3" i="8"/>
  <c r="E3" i="8"/>
  <c r="G3" i="8"/>
  <c r="A4" i="8"/>
  <c r="A5" i="8"/>
  <c r="A7" i="8"/>
  <c r="E13" i="8"/>
  <c r="F13" i="8"/>
  <c r="G13" i="8"/>
  <c r="B14" i="8"/>
  <c r="F14" i="8"/>
  <c r="G14" i="8"/>
  <c r="A16" i="8"/>
  <c r="A17" i="8"/>
  <c r="A19" i="8"/>
  <c r="A20" i="8"/>
  <c r="A21" i="8"/>
  <c r="B24" i="8"/>
  <c r="C24" i="8"/>
  <c r="F24" i="8"/>
  <c r="C25" i="8"/>
  <c r="G25" i="8"/>
  <c r="A26" i="8"/>
  <c r="A30" i="8"/>
  <c r="D51" i="3"/>
  <c r="AB51" i="4" s="1"/>
  <c r="D51" i="7" s="1"/>
  <c r="D52" i="3"/>
  <c r="AB52" i="4" s="1"/>
  <c r="D52" i="7" s="1"/>
  <c r="T70" i="3"/>
  <c r="E63" i="4" s="1"/>
  <c r="E15" i="8" s="1"/>
  <c r="T61" i="3"/>
  <c r="E54" i="4" s="1"/>
  <c r="E6" i="8" s="1"/>
  <c r="S1" i="4"/>
  <c r="Q1" i="6" s="1"/>
  <c r="T1" i="4"/>
  <c r="R1" i="6" s="1"/>
  <c r="U1" i="4"/>
  <c r="S1" i="6" s="1"/>
  <c r="V1" i="4"/>
  <c r="T1" i="6" s="1"/>
  <c r="W1" i="4"/>
  <c r="U1" i="6" s="1"/>
  <c r="S2" i="4"/>
  <c r="Q2" i="6" s="1"/>
  <c r="S3" i="4"/>
  <c r="Q3" i="6" s="1"/>
  <c r="S4" i="4"/>
  <c r="Q4" i="6" s="1"/>
  <c r="S5" i="4"/>
  <c r="Q5" i="6" s="1"/>
  <c r="S6" i="4"/>
  <c r="Q6" i="6" s="1"/>
  <c r="S7" i="4"/>
  <c r="Q7" i="6" s="1"/>
  <c r="S8" i="4"/>
  <c r="Q8" i="6" s="1"/>
  <c r="S9" i="4"/>
  <c r="Q9" i="6" s="1"/>
  <c r="S10" i="4"/>
  <c r="Q10" i="6" s="1"/>
  <c r="S11" i="4"/>
  <c r="Q11" i="6" s="1"/>
  <c r="S13" i="4"/>
  <c r="Q13" i="6" s="1"/>
  <c r="S14" i="4"/>
  <c r="Q14" i="6" s="1"/>
  <c r="S16" i="4"/>
  <c r="Q16" i="6" s="1"/>
  <c r="T16" i="4"/>
  <c r="R16" i="6" s="1"/>
  <c r="U16" i="4"/>
  <c r="S16" i="6" s="1"/>
  <c r="V16" i="4"/>
  <c r="T16" i="6" s="1"/>
  <c r="W16" i="4"/>
  <c r="U16" i="6" s="1"/>
  <c r="S17" i="4"/>
  <c r="Q17" i="6" s="1"/>
  <c r="S18" i="4"/>
  <c r="Q18" i="6" s="1"/>
  <c r="S19" i="4"/>
  <c r="Q19" i="6" s="1"/>
  <c r="S20" i="4"/>
  <c r="Q20" i="6" s="1"/>
  <c r="S21" i="4"/>
  <c r="Q21" i="6" s="1"/>
  <c r="S22" i="4"/>
  <c r="Q22" i="6" s="1"/>
  <c r="S23" i="4"/>
  <c r="Q23" i="6" s="1"/>
  <c r="S24" i="4"/>
  <c r="Q24" i="6" s="1"/>
  <c r="S25" i="4"/>
  <c r="Q25" i="6" s="1"/>
  <c r="S26" i="4"/>
  <c r="Q26" i="6" s="1"/>
  <c r="S28" i="4"/>
  <c r="Q28" i="6" s="1"/>
  <c r="S29" i="4"/>
  <c r="Q29" i="6" s="1"/>
  <c r="S31" i="4"/>
  <c r="Q31" i="6" s="1"/>
  <c r="T31" i="4"/>
  <c r="R31" i="6" s="1"/>
  <c r="U31" i="4"/>
  <c r="S31" i="6" s="1"/>
  <c r="V31" i="4"/>
  <c r="T31" i="6" s="1"/>
  <c r="W31" i="4"/>
  <c r="U31" i="6" s="1"/>
  <c r="S32" i="4"/>
  <c r="Q32" i="6" s="1"/>
  <c r="S33" i="4"/>
  <c r="Q33" i="6" s="1"/>
  <c r="S34" i="4"/>
  <c r="Q34" i="6" s="1"/>
  <c r="S35" i="4"/>
  <c r="Q35" i="6" s="1"/>
  <c r="S36" i="4"/>
  <c r="Q36" i="6" s="1"/>
  <c r="S37" i="4"/>
  <c r="Q37" i="6" s="1"/>
  <c r="S38" i="4"/>
  <c r="Q38" i="6" s="1"/>
  <c r="S39" i="4"/>
  <c r="Q39" i="6" s="1"/>
  <c r="S40" i="4"/>
  <c r="Q40" i="6" s="1"/>
  <c r="S41" i="4"/>
  <c r="Q41" i="6" s="1"/>
  <c r="S43" i="4"/>
  <c r="Q43" i="6" s="1"/>
  <c r="S44" i="4"/>
  <c r="Q44" i="6" s="1"/>
  <c r="M24" i="4"/>
  <c r="N24" i="4"/>
  <c r="O24" i="4"/>
  <c r="P24" i="4"/>
  <c r="Q24" i="4"/>
  <c r="O9" i="8" s="1"/>
  <c r="M25" i="4"/>
  <c r="M26" i="4"/>
  <c r="M27" i="4"/>
  <c r="M28" i="4"/>
  <c r="M29" i="4"/>
  <c r="M30" i="4"/>
  <c r="M32" i="4"/>
  <c r="N32" i="4"/>
  <c r="O32" i="4"/>
  <c r="P32" i="4"/>
  <c r="Q32" i="4"/>
  <c r="M33" i="4"/>
  <c r="M34" i="4"/>
  <c r="M35" i="4"/>
  <c r="M36" i="4"/>
  <c r="M37" i="4"/>
  <c r="M38" i="4"/>
  <c r="M17" i="4"/>
  <c r="N17" i="4"/>
  <c r="O17" i="4"/>
  <c r="P17" i="4"/>
  <c r="Q17" i="4"/>
  <c r="O40" i="8" s="1"/>
  <c r="M18" i="4"/>
  <c r="M19" i="4"/>
  <c r="M20" i="4"/>
  <c r="M21" i="4"/>
  <c r="M22" i="4"/>
  <c r="B17" i="4"/>
  <c r="C17" i="4"/>
  <c r="D17" i="4"/>
  <c r="E17" i="4"/>
  <c r="A18" i="4"/>
  <c r="A19" i="4"/>
  <c r="A20" i="4"/>
  <c r="A21" i="4"/>
  <c r="A22" i="4"/>
  <c r="A23" i="4"/>
  <c r="G17" i="4"/>
  <c r="H17" i="4"/>
  <c r="I17" i="4"/>
  <c r="J17" i="4"/>
  <c r="K17" i="4"/>
  <c r="K1" i="6" s="1"/>
  <c r="G18" i="4"/>
  <c r="G19" i="4"/>
  <c r="G20" i="4"/>
  <c r="G21" i="4"/>
  <c r="G22" i="4"/>
  <c r="G23" i="4"/>
  <c r="M1" i="4"/>
  <c r="T1" i="5" s="1"/>
  <c r="N1" i="4"/>
  <c r="U1" i="5" s="1"/>
  <c r="O1" i="4"/>
  <c r="V1" i="5" s="1"/>
  <c r="P1" i="4"/>
  <c r="W1" i="5" s="1"/>
  <c r="Q1" i="4"/>
  <c r="X1" i="5" s="1"/>
  <c r="M2" i="4"/>
  <c r="T2" i="5" s="1"/>
  <c r="N2" i="4"/>
  <c r="U2" i="5" s="1"/>
  <c r="O2" i="4"/>
  <c r="V2" i="5" s="1"/>
  <c r="P2" i="4"/>
  <c r="W2" i="5" s="1"/>
  <c r="Q2" i="4"/>
  <c r="X2" i="5" s="1"/>
  <c r="M3" i="4"/>
  <c r="T3" i="5" s="1"/>
  <c r="M4" i="4"/>
  <c r="T4" i="5" s="1"/>
  <c r="M5" i="4"/>
  <c r="T5" i="5" s="1"/>
  <c r="M6" i="4"/>
  <c r="T6" i="5" s="1"/>
  <c r="M8" i="4"/>
  <c r="T8" i="5" s="1"/>
  <c r="N8" i="4"/>
  <c r="U8" i="5" s="1"/>
  <c r="O8" i="4"/>
  <c r="V8" i="5" s="1"/>
  <c r="M9" i="4"/>
  <c r="T9" i="5" s="1"/>
  <c r="N9" i="4"/>
  <c r="U9" i="5" s="1"/>
  <c r="M10" i="4"/>
  <c r="T10" i="5" s="1"/>
  <c r="N10" i="4"/>
  <c r="U10" i="5" s="1"/>
  <c r="O10" i="4"/>
  <c r="V10" i="5" s="1"/>
  <c r="P10" i="4"/>
  <c r="W10" i="5" s="1"/>
  <c r="N11" i="4"/>
  <c r="U11" i="5" s="1"/>
  <c r="O11" i="4"/>
  <c r="V11" i="5" s="1"/>
  <c r="A1" i="4"/>
  <c r="A1" i="5" s="1"/>
  <c r="B1" i="4"/>
  <c r="B1" i="5" s="1"/>
  <c r="C1" i="4"/>
  <c r="C1" i="5" s="1"/>
  <c r="D1" i="4"/>
  <c r="D1" i="5" s="1"/>
  <c r="E1" i="4"/>
  <c r="E1" i="5" s="1"/>
  <c r="A2" i="4"/>
  <c r="A2" i="5" s="1"/>
  <c r="A3" i="4"/>
  <c r="A3" i="5" s="1"/>
  <c r="A4" i="4"/>
  <c r="A4" i="5" s="1"/>
  <c r="A5" i="4"/>
  <c r="A5" i="5" s="1"/>
  <c r="A6" i="4"/>
  <c r="A6" i="5" s="1"/>
  <c r="A7" i="4"/>
  <c r="A7" i="5" s="1"/>
  <c r="A8" i="4"/>
  <c r="A8" i="5" s="1"/>
  <c r="A9" i="4"/>
  <c r="A9" i="5" s="1"/>
  <c r="A10" i="4"/>
  <c r="A10" i="5" s="1"/>
  <c r="A11" i="4"/>
  <c r="A11" i="5" s="1"/>
  <c r="A13" i="4"/>
  <c r="A13" i="5" s="1"/>
  <c r="A14" i="4"/>
  <c r="A14" i="5" s="1"/>
  <c r="G1" i="4"/>
  <c r="K1" i="5" s="1"/>
  <c r="H1" i="4"/>
  <c r="L1" i="5" s="1"/>
  <c r="I1" i="4"/>
  <c r="M1" i="5" s="1"/>
  <c r="J1" i="4"/>
  <c r="N1" i="5" s="1"/>
  <c r="K1" i="4"/>
  <c r="O1" i="5" s="1"/>
  <c r="G2" i="4"/>
  <c r="K2" i="5" s="1"/>
  <c r="H2" i="4"/>
  <c r="L2" i="5" s="1"/>
  <c r="I2" i="4"/>
  <c r="M2" i="5" s="1"/>
  <c r="J2" i="4"/>
  <c r="N2" i="5" s="1"/>
  <c r="G3" i="4"/>
  <c r="K3" i="5" s="1"/>
  <c r="G4" i="4"/>
  <c r="K4" i="5" s="1"/>
  <c r="G5" i="4"/>
  <c r="K5" i="5" s="1"/>
  <c r="G6" i="4"/>
  <c r="K6" i="5" s="1"/>
  <c r="G7" i="4"/>
  <c r="K7" i="5" s="1"/>
  <c r="G8" i="4"/>
  <c r="K8" i="5" s="1"/>
  <c r="G9" i="4"/>
  <c r="K9" i="5" s="1"/>
  <c r="G10" i="4"/>
  <c r="K10" i="5" s="1"/>
  <c r="G11" i="4"/>
  <c r="K11" i="5" s="1"/>
  <c r="G13" i="4"/>
  <c r="K13" i="5" s="1"/>
  <c r="G14" i="4"/>
  <c r="K14" i="5" s="1"/>
  <c r="S82" i="3"/>
  <c r="D75" i="4" s="1"/>
  <c r="D27" i="8" s="1"/>
  <c r="T82" i="3"/>
  <c r="E75" i="4" s="1"/>
  <c r="E27" i="8" s="1"/>
  <c r="S83" i="3"/>
  <c r="D76" i="4" s="1"/>
  <c r="D28" i="8" s="1"/>
  <c r="T83" i="3"/>
  <c r="E76" i="4" s="1"/>
  <c r="E28" i="8" s="1"/>
  <c r="S84" i="3"/>
  <c r="D77" i="4" s="1"/>
  <c r="D29" i="8" s="1"/>
  <c r="T84" i="3"/>
  <c r="E77" i="4" s="1"/>
  <c r="E29" i="8" s="1"/>
  <c r="S85" i="3"/>
  <c r="D78" i="4" s="1"/>
  <c r="D30" i="8" s="1"/>
  <c r="T85" i="3"/>
  <c r="E78" i="4" s="1"/>
  <c r="E30" i="8" s="1"/>
  <c r="S86" i="3"/>
  <c r="D79" i="4" s="1"/>
  <c r="D31" i="8" s="1"/>
  <c r="T86" i="3"/>
  <c r="E79" i="4" s="1"/>
  <c r="E31" i="8" s="1"/>
  <c r="T81" i="3"/>
  <c r="E74" i="4" s="1"/>
  <c r="E26" i="8" s="1"/>
  <c r="S81" i="3"/>
  <c r="D74" i="4" s="1"/>
  <c r="D26" i="8" s="1"/>
  <c r="D58" i="3"/>
  <c r="AE4" i="3" s="1"/>
  <c r="D4" i="4" s="1"/>
  <c r="D4" i="5" s="1"/>
  <c r="D37" i="5" s="1"/>
  <c r="D59" i="3"/>
  <c r="AE5" i="3" s="1"/>
  <c r="D5" i="4" s="1"/>
  <c r="D5" i="5" s="1"/>
  <c r="D38" i="5" s="1"/>
  <c r="D60" i="3"/>
  <c r="AE6" i="3" s="1"/>
  <c r="D6" i="4" s="1"/>
  <c r="D6" i="5" s="1"/>
  <c r="D39" i="5" s="1"/>
  <c r="D61" i="3"/>
  <c r="AE7" i="3" s="1"/>
  <c r="D7" i="4" s="1"/>
  <c r="D7" i="5" s="1"/>
  <c r="D40" i="5" s="1"/>
  <c r="D62" i="3"/>
  <c r="AE8" i="3" s="1"/>
  <c r="D8" i="4" s="1"/>
  <c r="D8" i="5" s="1"/>
  <c r="D41" i="5" s="1"/>
  <c r="D63" i="3"/>
  <c r="AE9" i="3" s="1"/>
  <c r="D9" i="4" s="1"/>
  <c r="D9" i="5" s="1"/>
  <c r="D57" i="3"/>
  <c r="AB57" i="4" s="1"/>
  <c r="D57" i="7" s="1"/>
  <c r="G50" i="3"/>
  <c r="AE50" i="4" s="1"/>
  <c r="G50" i="7" s="1"/>
  <c r="G51" i="3"/>
  <c r="AE51" i="4" s="1"/>
  <c r="G51" i="7" s="1"/>
  <c r="G52" i="3"/>
  <c r="AE52" i="4" s="1"/>
  <c r="G52" i="7" s="1"/>
  <c r="G53" i="3"/>
  <c r="AE53" i="4" s="1"/>
  <c r="G53" i="7" s="1"/>
  <c r="G54" i="3"/>
  <c r="AE54" i="4" s="1"/>
  <c r="G54" i="7" s="1"/>
  <c r="G49" i="3"/>
  <c r="AE49" i="4" s="1"/>
  <c r="G49" i="7" s="1"/>
  <c r="F50" i="3"/>
  <c r="AD50" i="4" s="1"/>
  <c r="F50" i="7" s="1"/>
  <c r="F51" i="3"/>
  <c r="AD51" i="4" s="1"/>
  <c r="F51" i="7" s="1"/>
  <c r="F52" i="3"/>
  <c r="AD52" i="4" s="1"/>
  <c r="F52" i="7" s="1"/>
  <c r="F53" i="3"/>
  <c r="AD53" i="4" s="1"/>
  <c r="F53" i="7" s="1"/>
  <c r="F54" i="3"/>
  <c r="AD54" i="4" s="1"/>
  <c r="F54" i="7" s="1"/>
  <c r="F49" i="3"/>
  <c r="AD49" i="4" s="1"/>
  <c r="F49" i="7" s="1"/>
  <c r="E50" i="3"/>
  <c r="AC50" i="4" s="1"/>
  <c r="E50" i="7" s="1"/>
  <c r="E51" i="3"/>
  <c r="AC51" i="4" s="1"/>
  <c r="E51" i="7" s="1"/>
  <c r="E52" i="3"/>
  <c r="AC52" i="4" s="1"/>
  <c r="E52" i="7" s="1"/>
  <c r="E53" i="3"/>
  <c r="AC53" i="4" s="1"/>
  <c r="E53" i="7" s="1"/>
  <c r="E54" i="3"/>
  <c r="AC54" i="4" s="1"/>
  <c r="E54" i="7" s="1"/>
  <c r="E49" i="3"/>
  <c r="AC49" i="4" s="1"/>
  <c r="E49" i="7" s="1"/>
  <c r="D50" i="3"/>
  <c r="AB50" i="4" s="1"/>
  <c r="D50" i="7" s="1"/>
  <c r="D53" i="3"/>
  <c r="AB53" i="4" s="1"/>
  <c r="D53" i="7" s="1"/>
  <c r="D54" i="3"/>
  <c r="AB54" i="4" s="1"/>
  <c r="D54" i="7" s="1"/>
  <c r="D49" i="3"/>
  <c r="AB49" i="4" s="1"/>
  <c r="D49" i="7" s="1"/>
  <c r="Q82" i="3"/>
  <c r="B75" i="4" s="1"/>
  <c r="B27" i="8" s="1"/>
  <c r="Q83" i="3"/>
  <c r="B76" i="4" s="1"/>
  <c r="B28" i="8" s="1"/>
  <c r="Q84" i="3"/>
  <c r="B77" i="4" s="1"/>
  <c r="B29" i="8" s="1"/>
  <c r="Q85" i="3"/>
  <c r="B78" i="4" s="1"/>
  <c r="B30" i="8" s="1"/>
  <c r="Q86" i="3"/>
  <c r="B79" i="4" s="1"/>
  <c r="B31" i="8" s="1"/>
  <c r="Q81" i="3"/>
  <c r="B74" i="4" s="1"/>
  <c r="B26" i="8" s="1"/>
  <c r="S71" i="3"/>
  <c r="D64" i="4" s="1"/>
  <c r="D16" i="8" s="1"/>
  <c r="T71" i="3"/>
  <c r="E64" i="4" s="1"/>
  <c r="E16" i="8" s="1"/>
  <c r="S72" i="3"/>
  <c r="D65" i="4" s="1"/>
  <c r="D17" i="8" s="1"/>
  <c r="T72" i="3"/>
  <c r="E65" i="4" s="1"/>
  <c r="E17" i="8" s="1"/>
  <c r="S73" i="3"/>
  <c r="D66" i="4" s="1"/>
  <c r="D18" i="8" s="1"/>
  <c r="T73" i="3"/>
  <c r="E66" i="4" s="1"/>
  <c r="E18" i="8" s="1"/>
  <c r="S74" i="3"/>
  <c r="D67" i="4" s="1"/>
  <c r="D19" i="8" s="1"/>
  <c r="T74" i="3"/>
  <c r="E67" i="4" s="1"/>
  <c r="E19" i="8" s="1"/>
  <c r="S75" i="3"/>
  <c r="D68" i="4" s="1"/>
  <c r="D20" i="8" s="1"/>
  <c r="T75" i="3"/>
  <c r="E68" i="4" s="1"/>
  <c r="E20" i="8" s="1"/>
  <c r="S70" i="3"/>
  <c r="D63" i="4" s="1"/>
  <c r="D15" i="8" s="1"/>
  <c r="Q71" i="3"/>
  <c r="B64" i="4" s="1"/>
  <c r="B16" i="8" s="1"/>
  <c r="Q72" i="3"/>
  <c r="B65" i="4" s="1"/>
  <c r="B17" i="8" s="1"/>
  <c r="Q73" i="3"/>
  <c r="B66" i="4" s="1"/>
  <c r="B18" i="8" s="1"/>
  <c r="Q74" i="3"/>
  <c r="B67" i="4" s="1"/>
  <c r="B19" i="8" s="1"/>
  <c r="Q75" i="3"/>
  <c r="B68" i="4" s="1"/>
  <c r="B20" i="8" s="1"/>
  <c r="Q70" i="3"/>
  <c r="B63" i="4" s="1"/>
  <c r="B15" i="8" s="1"/>
  <c r="D35" i="3"/>
  <c r="AD4" i="3" s="1"/>
  <c r="C4" i="4" s="1"/>
  <c r="C4" i="5" s="1"/>
  <c r="C37" i="5" s="1"/>
  <c r="D36" i="3"/>
  <c r="AD5" i="3" s="1"/>
  <c r="C5" i="4" s="1"/>
  <c r="C5" i="5" s="1"/>
  <c r="C38" i="5" s="1"/>
  <c r="D37" i="3"/>
  <c r="AD6" i="3" s="1"/>
  <c r="C6" i="4" s="1"/>
  <c r="C6" i="5" s="1"/>
  <c r="C39" i="5" s="1"/>
  <c r="D38" i="3"/>
  <c r="AD7" i="3" s="1"/>
  <c r="C7" i="4" s="1"/>
  <c r="C7" i="5" s="1"/>
  <c r="C40" i="5" s="1"/>
  <c r="D39" i="3"/>
  <c r="AD8" i="3" s="1"/>
  <c r="C8" i="4" s="1"/>
  <c r="C8" i="5" s="1"/>
  <c r="C41" i="5" s="1"/>
  <c r="D40" i="3"/>
  <c r="AD9" i="3" s="1"/>
  <c r="C9" i="4" s="1"/>
  <c r="C9" i="5" s="1"/>
  <c r="D34" i="3"/>
  <c r="AD3" i="3" s="1"/>
  <c r="D27" i="3"/>
  <c r="AB27" i="4" s="1"/>
  <c r="D27" i="7" s="1"/>
  <c r="E27" i="3"/>
  <c r="AC27" i="4" s="1"/>
  <c r="E27" i="7" s="1"/>
  <c r="F27" i="3"/>
  <c r="AD27" i="4" s="1"/>
  <c r="F27" i="7" s="1"/>
  <c r="G27" i="3"/>
  <c r="AE27" i="4" s="1"/>
  <c r="G27" i="7" s="1"/>
  <c r="D28" i="3"/>
  <c r="AB28" i="4" s="1"/>
  <c r="D28" i="7" s="1"/>
  <c r="E28" i="3"/>
  <c r="AC28" i="4" s="1"/>
  <c r="E28" i="7" s="1"/>
  <c r="F28" i="3"/>
  <c r="AD28" i="4" s="1"/>
  <c r="F28" i="7" s="1"/>
  <c r="G28" i="3"/>
  <c r="AE28" i="4" s="1"/>
  <c r="G28" i="7" s="1"/>
  <c r="D29" i="3"/>
  <c r="AB29" i="4" s="1"/>
  <c r="D29" i="7" s="1"/>
  <c r="E29" i="3"/>
  <c r="AC29" i="4" s="1"/>
  <c r="E29" i="7" s="1"/>
  <c r="F29" i="3"/>
  <c r="AD29" i="4" s="1"/>
  <c r="F29" i="7" s="1"/>
  <c r="G29" i="3"/>
  <c r="AE29" i="4" s="1"/>
  <c r="G29" i="7" s="1"/>
  <c r="D30" i="3"/>
  <c r="AB30" i="4" s="1"/>
  <c r="D30" i="7" s="1"/>
  <c r="E30" i="3"/>
  <c r="AC30" i="4" s="1"/>
  <c r="E30" i="7" s="1"/>
  <c r="F30" i="3"/>
  <c r="AD30" i="4" s="1"/>
  <c r="F30" i="7" s="1"/>
  <c r="G30" i="3"/>
  <c r="AE30" i="4" s="1"/>
  <c r="G30" i="7" s="1"/>
  <c r="D31" i="3"/>
  <c r="AB31" i="4" s="1"/>
  <c r="D31" i="7" s="1"/>
  <c r="E31" i="3"/>
  <c r="AC31" i="4" s="1"/>
  <c r="E31" i="7" s="1"/>
  <c r="F31" i="3"/>
  <c r="AD31" i="4" s="1"/>
  <c r="F31" i="7" s="1"/>
  <c r="G31" i="3"/>
  <c r="AE31" i="4" s="1"/>
  <c r="G31" i="7" s="1"/>
  <c r="G26" i="3"/>
  <c r="AE26" i="4" s="1"/>
  <c r="G26" i="7" s="1"/>
  <c r="F26" i="3"/>
  <c r="AD26" i="4" s="1"/>
  <c r="F26" i="7" s="1"/>
  <c r="E26" i="3"/>
  <c r="AC26" i="4" s="1"/>
  <c r="E26" i="7" s="1"/>
  <c r="D26" i="3"/>
  <c r="AB26" i="4" s="1"/>
  <c r="D26" i="7" s="1"/>
  <c r="S60" i="3"/>
  <c r="D53" i="4" s="1"/>
  <c r="D5" i="8" s="1"/>
  <c r="T60" i="3"/>
  <c r="E53" i="4" s="1"/>
  <c r="E5" i="8" s="1"/>
  <c r="S61" i="3"/>
  <c r="D54" i="4" s="1"/>
  <c r="D6" i="8" s="1"/>
  <c r="S62" i="3"/>
  <c r="D55" i="4" s="1"/>
  <c r="D7" i="8" s="1"/>
  <c r="T62" i="3"/>
  <c r="E55" i="4" s="1"/>
  <c r="S63" i="3"/>
  <c r="D56" i="4" s="1"/>
  <c r="D8" i="8" s="1"/>
  <c r="T63" i="3"/>
  <c r="E56" i="4" s="1"/>
  <c r="E8" i="8" s="1"/>
  <c r="S64" i="3"/>
  <c r="D57" i="4" s="1"/>
  <c r="D9" i="8" s="1"/>
  <c r="T64" i="3"/>
  <c r="E57" i="4" s="1"/>
  <c r="E9" i="8" s="1"/>
  <c r="T59" i="3"/>
  <c r="E52" i="4" s="1"/>
  <c r="S59" i="3"/>
  <c r="D52" i="4" s="1"/>
  <c r="D4" i="8" s="1"/>
  <c r="Q60" i="3"/>
  <c r="B53" i="4" s="1"/>
  <c r="B5" i="8" s="1"/>
  <c r="Q61" i="3"/>
  <c r="B54" i="4" s="1"/>
  <c r="B6" i="8" s="1"/>
  <c r="Q62" i="3"/>
  <c r="B55" i="4" s="1"/>
  <c r="B7" i="8" s="1"/>
  <c r="Q63" i="3"/>
  <c r="B56" i="4" s="1"/>
  <c r="B8" i="8" s="1"/>
  <c r="Q64" i="3"/>
  <c r="B57" i="4" s="1"/>
  <c r="B9" i="8" s="1"/>
  <c r="Q59" i="3"/>
  <c r="B52" i="4" s="1"/>
  <c r="B4" i="8" s="1"/>
  <c r="D12" i="3"/>
  <c r="AC4" i="3" s="1"/>
  <c r="B4" i="4" s="1"/>
  <c r="B4" i="5" s="1"/>
  <c r="B37" i="5" s="1"/>
  <c r="D13" i="3"/>
  <c r="AC5" i="3" s="1"/>
  <c r="B5" i="4" s="1"/>
  <c r="B5" i="5" s="1"/>
  <c r="B38" i="5" s="1"/>
  <c r="D14" i="3"/>
  <c r="AC6" i="3" s="1"/>
  <c r="B6" i="4" s="1"/>
  <c r="B6" i="5" s="1"/>
  <c r="B39" i="5" s="1"/>
  <c r="D15" i="3"/>
  <c r="AC7" i="3" s="1"/>
  <c r="B7" i="4" s="1"/>
  <c r="B7" i="5" s="1"/>
  <c r="B40" i="5" s="1"/>
  <c r="D16" i="3"/>
  <c r="AC8" i="3" s="1"/>
  <c r="B8" i="4" s="1"/>
  <c r="B8" i="5" s="1"/>
  <c r="B41" i="5" s="1"/>
  <c r="D17" i="3"/>
  <c r="AC9" i="3" s="1"/>
  <c r="B9" i="4" s="1"/>
  <c r="B9" i="5" s="1"/>
  <c r="D11" i="3"/>
  <c r="AC3" i="3" s="1"/>
  <c r="B3" i="4" s="1"/>
  <c r="B3" i="5" s="1"/>
  <c r="B36" i="5" s="1"/>
  <c r="N4" i="3"/>
  <c r="AL4" i="4" s="1"/>
  <c r="N4" i="7" s="1"/>
  <c r="N5" i="3"/>
  <c r="R61" i="3" s="1"/>
  <c r="C54" i="4" s="1"/>
  <c r="N6" i="3"/>
  <c r="R62" i="3" s="1"/>
  <c r="C55" i="4" s="1"/>
  <c r="C7" i="8" s="1"/>
  <c r="B38" i="8" s="1"/>
  <c r="N7" i="3"/>
  <c r="R63" i="3" s="1"/>
  <c r="C56" i="4" s="1"/>
  <c r="C8" i="8" s="1"/>
  <c r="B39" i="8" s="1"/>
  <c r="N8" i="3"/>
  <c r="R64" i="3" s="1"/>
  <c r="C57" i="4" s="1"/>
  <c r="C9" i="8" s="1"/>
  <c r="B40" i="8" s="1"/>
  <c r="N3" i="3"/>
  <c r="AL3" i="4" s="1"/>
  <c r="N3" i="7" s="1"/>
  <c r="G4" i="3"/>
  <c r="AE4" i="4" s="1"/>
  <c r="G4" i="7" s="1"/>
  <c r="G5" i="3"/>
  <c r="AE5" i="4" s="1"/>
  <c r="G5" i="7" s="1"/>
  <c r="G6" i="3"/>
  <c r="AE6" i="4" s="1"/>
  <c r="G6" i="7" s="1"/>
  <c r="G7" i="3"/>
  <c r="AE7" i="4" s="1"/>
  <c r="G7" i="7" s="1"/>
  <c r="G8" i="3"/>
  <c r="AE8" i="4" s="1"/>
  <c r="G8" i="7" s="1"/>
  <c r="G3" i="3"/>
  <c r="AE3" i="4" s="1"/>
  <c r="G3" i="7" s="1"/>
  <c r="F4" i="3"/>
  <c r="AD4" i="4" s="1"/>
  <c r="F4" i="7" s="1"/>
  <c r="F5" i="3"/>
  <c r="AD5" i="4" s="1"/>
  <c r="F5" i="7" s="1"/>
  <c r="F6" i="3"/>
  <c r="AD6" i="4" s="1"/>
  <c r="F6" i="7" s="1"/>
  <c r="F7" i="3"/>
  <c r="AD7" i="4" s="1"/>
  <c r="F7" i="7" s="1"/>
  <c r="F8" i="3"/>
  <c r="AD8" i="4" s="1"/>
  <c r="F8" i="7" s="1"/>
  <c r="F3" i="3"/>
  <c r="AD3" i="4" s="1"/>
  <c r="F3" i="7" s="1"/>
  <c r="E4" i="3"/>
  <c r="AC4" i="4" s="1"/>
  <c r="E4" i="7" s="1"/>
  <c r="E5" i="3"/>
  <c r="AC5" i="4" s="1"/>
  <c r="E5" i="7" s="1"/>
  <c r="E6" i="3"/>
  <c r="AC6" i="4" s="1"/>
  <c r="E6" i="7" s="1"/>
  <c r="E7" i="3"/>
  <c r="AC7" i="4" s="1"/>
  <c r="E7" i="7" s="1"/>
  <c r="E8" i="3"/>
  <c r="E3" i="3"/>
  <c r="AC3" i="4" s="1"/>
  <c r="E3" i="7" s="1"/>
  <c r="D4" i="3"/>
  <c r="AB4" i="4" s="1"/>
  <c r="D4" i="7" s="1"/>
  <c r="D5" i="3"/>
  <c r="AB5" i="4" s="1"/>
  <c r="D5" i="7" s="1"/>
  <c r="D6" i="3"/>
  <c r="AB6" i="4" s="1"/>
  <c r="D6" i="7" s="1"/>
  <c r="D7" i="3"/>
  <c r="AB7" i="4" s="1"/>
  <c r="D7" i="7" s="1"/>
  <c r="D8" i="3"/>
  <c r="AB8" i="4" s="1"/>
  <c r="D8" i="7" s="1"/>
  <c r="D3" i="3"/>
  <c r="AB3" i="4" s="1"/>
  <c r="D3" i="7" s="1"/>
  <c r="B4" i="3"/>
  <c r="B5" i="3"/>
  <c r="Z5" i="4" s="1"/>
  <c r="B5" i="7" s="1"/>
  <c r="B6" i="3"/>
  <c r="Z6" i="4" s="1"/>
  <c r="B6" i="7" s="1"/>
  <c r="B7" i="3"/>
  <c r="Z7" i="4" s="1"/>
  <c r="B7" i="7" s="1"/>
  <c r="B8" i="3"/>
  <c r="B3" i="3"/>
  <c r="Z3" i="4" s="1"/>
  <c r="B3" i="7" s="1"/>
  <c r="H54" i="3"/>
  <c r="AF54" i="4" s="1"/>
  <c r="H54" i="7" s="1"/>
  <c r="AF27" i="3"/>
  <c r="AF17" i="3"/>
  <c r="K2" i="4" s="1"/>
  <c r="O2" i="5" s="1"/>
  <c r="AE3" i="3"/>
  <c r="D3" i="4" s="1"/>
  <c r="D3" i="5" s="1"/>
  <c r="D36" i="5" s="1"/>
  <c r="T18" i="3"/>
  <c r="B31" i="3" l="1"/>
  <c r="Z31" i="4" s="1"/>
  <c r="B31" i="7" s="1"/>
  <c r="B27" i="3"/>
  <c r="Z27" i="4" s="1"/>
  <c r="B27" i="7" s="1"/>
  <c r="B41" i="6"/>
  <c r="C40" i="6"/>
  <c r="D41" i="6"/>
  <c r="L8" i="3"/>
  <c r="AJ8" i="4" s="1"/>
  <c r="L8" i="7" s="1"/>
  <c r="AB63" i="4"/>
  <c r="D63" i="7" s="1"/>
  <c r="AB59" i="4"/>
  <c r="D59" i="7" s="1"/>
  <c r="AB39" i="4"/>
  <c r="D39" i="7" s="1"/>
  <c r="AB35" i="4"/>
  <c r="D35" i="7" s="1"/>
  <c r="AB15" i="4"/>
  <c r="D15" i="7" s="1"/>
  <c r="AB11" i="4"/>
  <c r="D11" i="7" s="1"/>
  <c r="AC8" i="4"/>
  <c r="E8" i="7" s="1"/>
  <c r="AB62" i="4"/>
  <c r="D62" i="7" s="1"/>
  <c r="AB58" i="4"/>
  <c r="D58" i="7" s="1"/>
  <c r="AB38" i="4"/>
  <c r="D38" i="7" s="1"/>
  <c r="AB34" i="4"/>
  <c r="D34" i="7" s="1"/>
  <c r="AB14" i="4"/>
  <c r="D14" i="7" s="1"/>
  <c r="AL8" i="4"/>
  <c r="N8" i="7" s="1"/>
  <c r="Z8" i="4"/>
  <c r="B8" i="7" s="1"/>
  <c r="AL6" i="4"/>
  <c r="N6" i="7" s="1"/>
  <c r="Z4" i="4"/>
  <c r="B4" i="7" s="1"/>
  <c r="AB61" i="4"/>
  <c r="D61" i="7" s="1"/>
  <c r="AB37" i="4"/>
  <c r="D37" i="7" s="1"/>
  <c r="AB17" i="4"/>
  <c r="D17" i="7" s="1"/>
  <c r="AB13" i="4"/>
  <c r="D13" i="7" s="1"/>
  <c r="AB60" i="4"/>
  <c r="D60" i="7" s="1"/>
  <c r="AB40" i="4"/>
  <c r="D40" i="7" s="1"/>
  <c r="AB36" i="4"/>
  <c r="D36" i="7" s="1"/>
  <c r="AB16" i="4"/>
  <c r="D16" i="7" s="1"/>
  <c r="AB12" i="4"/>
  <c r="D12" i="7" s="1"/>
  <c r="AL7" i="4"/>
  <c r="N7" i="7" s="1"/>
  <c r="AL5" i="4"/>
  <c r="N5" i="7" s="1"/>
  <c r="C6" i="8"/>
  <c r="B37" i="8" s="1"/>
  <c r="E4" i="8"/>
  <c r="E7" i="8"/>
  <c r="C49" i="3"/>
  <c r="AA49" i="4" s="1"/>
  <c r="C49" i="7" s="1"/>
  <c r="H50" i="3"/>
  <c r="AF50" i="4" s="1"/>
  <c r="H50" i="7" s="1"/>
  <c r="C7" i="3"/>
  <c r="AA7" i="4" s="1"/>
  <c r="C7" i="7" s="1"/>
  <c r="L27" i="3"/>
  <c r="AJ27" i="4" s="1"/>
  <c r="L27" i="7" s="1"/>
  <c r="Q87" i="3"/>
  <c r="B80" i="4" s="1"/>
  <c r="B32" i="8" s="1"/>
  <c r="L3" i="3"/>
  <c r="AJ3" i="4" s="1"/>
  <c r="L3" i="7" s="1"/>
  <c r="B29" i="3"/>
  <c r="I51" i="3"/>
  <c r="AG51" i="4" s="1"/>
  <c r="I51" i="7" s="1"/>
  <c r="H51" i="3"/>
  <c r="AF51" i="4" s="1"/>
  <c r="H51" i="7" s="1"/>
  <c r="T76" i="3"/>
  <c r="E69" i="4" s="1"/>
  <c r="E21" i="8" s="1"/>
  <c r="S87" i="3"/>
  <c r="D80" i="4" s="1"/>
  <c r="D32" i="8" s="1"/>
  <c r="H30" i="3"/>
  <c r="AF30" i="4" s="1"/>
  <c r="H30" i="7" s="1"/>
  <c r="T87" i="3"/>
  <c r="E80" i="4" s="1"/>
  <c r="E32" i="8" s="1"/>
  <c r="H53" i="3"/>
  <c r="AF53" i="4" s="1"/>
  <c r="H53" i="7" s="1"/>
  <c r="S65" i="3"/>
  <c r="D58" i="4" s="1"/>
  <c r="D10" i="8" s="1"/>
  <c r="T65" i="3"/>
  <c r="E58" i="4" s="1"/>
  <c r="E10" i="8" s="1"/>
  <c r="C54" i="3"/>
  <c r="AA54" i="4" s="1"/>
  <c r="C54" i="7" s="1"/>
  <c r="C52" i="3"/>
  <c r="AA52" i="4" s="1"/>
  <c r="C52" i="7" s="1"/>
  <c r="I49" i="3"/>
  <c r="AG49" i="4" s="1"/>
  <c r="I49" i="7" s="1"/>
  <c r="H49" i="3"/>
  <c r="AF49" i="4" s="1"/>
  <c r="H49" i="7" s="1"/>
  <c r="H26" i="3"/>
  <c r="AF26" i="4" s="1"/>
  <c r="H26" i="7" s="1"/>
  <c r="C29" i="3"/>
  <c r="AA29" i="4" s="1"/>
  <c r="C29" i="7" s="1"/>
  <c r="I28" i="3"/>
  <c r="AG28" i="4" s="1"/>
  <c r="I28" i="7" s="1"/>
  <c r="I27" i="3"/>
  <c r="AG27" i="4" s="1"/>
  <c r="I27" i="7" s="1"/>
  <c r="I30" i="3"/>
  <c r="AG30" i="4" s="1"/>
  <c r="I30" i="7" s="1"/>
  <c r="H29" i="3"/>
  <c r="AF29" i="4" s="1"/>
  <c r="H29" i="7" s="1"/>
  <c r="C28" i="3"/>
  <c r="AA28" i="4" s="1"/>
  <c r="C28" i="7" s="1"/>
  <c r="B30" i="3"/>
  <c r="L7" i="3"/>
  <c r="AJ7" i="4" s="1"/>
  <c r="L7" i="7" s="1"/>
  <c r="L6" i="3"/>
  <c r="AJ6" i="4" s="1"/>
  <c r="L6" i="7" s="1"/>
  <c r="C6" i="3"/>
  <c r="AA6" i="4" s="1"/>
  <c r="C6" i="7" s="1"/>
  <c r="Q4" i="3"/>
  <c r="B20" i="4" s="1"/>
  <c r="B4" i="6" s="1"/>
  <c r="I3" i="3"/>
  <c r="AG3" i="4" s="1"/>
  <c r="I3" i="7" s="1"/>
  <c r="Q2" i="3"/>
  <c r="B18" i="4" s="1"/>
  <c r="B2" i="6" s="1"/>
  <c r="R5" i="3"/>
  <c r="C21" i="4" s="1"/>
  <c r="C5" i="6" s="1"/>
  <c r="B54" i="3"/>
  <c r="R3" i="3"/>
  <c r="C19" i="4" s="1"/>
  <c r="C3" i="6" s="1"/>
  <c r="C50" i="3"/>
  <c r="AA50" i="4" s="1"/>
  <c r="C50" i="7" s="1"/>
  <c r="I54" i="3"/>
  <c r="AG54" i="4" s="1"/>
  <c r="I54" i="7" s="1"/>
  <c r="C53" i="3"/>
  <c r="AA53" i="4" s="1"/>
  <c r="C53" i="7" s="1"/>
  <c r="I50" i="3"/>
  <c r="AG50" i="4" s="1"/>
  <c r="I50" i="7" s="1"/>
  <c r="G55" i="3"/>
  <c r="Y7" i="3" s="1"/>
  <c r="V7" i="4" s="1"/>
  <c r="T7" i="6" s="1"/>
  <c r="B50" i="3"/>
  <c r="I26" i="3"/>
  <c r="AG26" i="4" s="1"/>
  <c r="I26" i="7" s="1"/>
  <c r="C26" i="3"/>
  <c r="AA26" i="4" s="1"/>
  <c r="C26" i="7" s="1"/>
  <c r="E32" i="3"/>
  <c r="B52" i="3"/>
  <c r="B26" i="3"/>
  <c r="B28" i="3"/>
  <c r="F55" i="3"/>
  <c r="I53" i="3"/>
  <c r="AG53" i="4" s="1"/>
  <c r="I53" i="7" s="1"/>
  <c r="I52" i="3"/>
  <c r="AG52" i="4" s="1"/>
  <c r="I52" i="7" s="1"/>
  <c r="D41" i="3"/>
  <c r="AB41" i="4" s="1"/>
  <c r="D41" i="7" s="1"/>
  <c r="Q76" i="3"/>
  <c r="B69" i="4" s="1"/>
  <c r="B21" i="8" s="1"/>
  <c r="G32" i="3"/>
  <c r="H28" i="3"/>
  <c r="AF28" i="4" s="1"/>
  <c r="H28" i="7" s="1"/>
  <c r="I31" i="3"/>
  <c r="AG31" i="4" s="1"/>
  <c r="I31" i="7" s="1"/>
  <c r="H31" i="3"/>
  <c r="AF31" i="4" s="1"/>
  <c r="H31" i="7" s="1"/>
  <c r="C31" i="3"/>
  <c r="AA31" i="4" s="1"/>
  <c r="C31" i="7" s="1"/>
  <c r="H27" i="3"/>
  <c r="AF27" i="4" s="1"/>
  <c r="H27" i="7" s="1"/>
  <c r="C27" i="3"/>
  <c r="AA27" i="4" s="1"/>
  <c r="C27" i="7" s="1"/>
  <c r="D32" i="3"/>
  <c r="L5" i="3"/>
  <c r="AJ5" i="4" s="1"/>
  <c r="L5" i="7" s="1"/>
  <c r="L4" i="3"/>
  <c r="AJ4" i="4" s="1"/>
  <c r="L4" i="7" s="1"/>
  <c r="G9" i="3"/>
  <c r="C8" i="3"/>
  <c r="AA8" i="4" s="1"/>
  <c r="C8" i="7" s="1"/>
  <c r="I8" i="3"/>
  <c r="AG8" i="4" s="1"/>
  <c r="I8" i="7" s="1"/>
  <c r="C3" i="4"/>
  <c r="C3" i="5" s="1"/>
  <c r="C36" i="5" s="1"/>
  <c r="I4" i="3"/>
  <c r="AG4" i="4" s="1"/>
  <c r="I4" i="7" s="1"/>
  <c r="E55" i="3"/>
  <c r="I5" i="3"/>
  <c r="AG5" i="4" s="1"/>
  <c r="I5" i="7" s="1"/>
  <c r="I29" i="3"/>
  <c r="AG29" i="4" s="1"/>
  <c r="I29" i="7" s="1"/>
  <c r="S76" i="3"/>
  <c r="D69" i="4" s="1"/>
  <c r="D21" i="8" s="1"/>
  <c r="D64" i="3"/>
  <c r="AB64" i="4" s="1"/>
  <c r="D64" i="7" s="1"/>
  <c r="R75" i="3"/>
  <c r="C30" i="3"/>
  <c r="AA30" i="4" s="1"/>
  <c r="C30" i="7" s="1"/>
  <c r="F32" i="3"/>
  <c r="D55" i="3"/>
  <c r="C51" i="3"/>
  <c r="AA51" i="4" s="1"/>
  <c r="C51" i="7" s="1"/>
  <c r="H52" i="3"/>
  <c r="AF52" i="4" s="1"/>
  <c r="H52" i="7" s="1"/>
  <c r="R74" i="3"/>
  <c r="R73" i="3"/>
  <c r="R72" i="3"/>
  <c r="Q65" i="3"/>
  <c r="B58" i="4" s="1"/>
  <c r="B10" i="8" s="1"/>
  <c r="H6" i="3"/>
  <c r="AF6" i="4" s="1"/>
  <c r="H6" i="7" s="1"/>
  <c r="Q5" i="3"/>
  <c r="Q7" i="3"/>
  <c r="B23" i="4" s="1"/>
  <c r="B7" i="6" s="1"/>
  <c r="I6" i="3"/>
  <c r="AG6" i="4" s="1"/>
  <c r="I6" i="7" s="1"/>
  <c r="H7" i="3"/>
  <c r="AF7" i="4" s="1"/>
  <c r="H7" i="7" s="1"/>
  <c r="J8" i="3"/>
  <c r="J7" i="3"/>
  <c r="AH7" i="4" s="1"/>
  <c r="J7" i="7" s="1"/>
  <c r="H3" i="3"/>
  <c r="AF3" i="4" s="1"/>
  <c r="H3" i="7" s="1"/>
  <c r="H5" i="3"/>
  <c r="AF5" i="4" s="1"/>
  <c r="H5" i="7" s="1"/>
  <c r="I7" i="3"/>
  <c r="AG7" i="4" s="1"/>
  <c r="I7" i="7" s="1"/>
  <c r="N9" i="3"/>
  <c r="AL9" i="4" s="1"/>
  <c r="N9" i="7" s="1"/>
  <c r="B9" i="3"/>
  <c r="Z9" i="4" s="1"/>
  <c r="B9" i="7" s="1"/>
  <c r="Q3" i="3"/>
  <c r="B19" i="4" s="1"/>
  <c r="B3" i="6" s="1"/>
  <c r="E9" i="3"/>
  <c r="D18" i="3"/>
  <c r="AB18" i="4" s="1"/>
  <c r="D18" i="7" s="1"/>
  <c r="J4" i="3"/>
  <c r="C4" i="3"/>
  <c r="AA4" i="4" s="1"/>
  <c r="C4" i="7" s="1"/>
  <c r="R60" i="3"/>
  <c r="D9" i="3"/>
  <c r="H8" i="3"/>
  <c r="AF8" i="4" s="1"/>
  <c r="H8" i="7" s="1"/>
  <c r="H4" i="3"/>
  <c r="AF4" i="4" s="1"/>
  <c r="H4" i="7" s="1"/>
  <c r="Q6" i="3"/>
  <c r="J5" i="3"/>
  <c r="AH5" i="4" s="1"/>
  <c r="J5" i="7" s="1"/>
  <c r="C5" i="3"/>
  <c r="AA5" i="4" s="1"/>
  <c r="C5" i="7" s="1"/>
  <c r="J6" i="3"/>
  <c r="AH6" i="4" s="1"/>
  <c r="J6" i="7" s="1"/>
  <c r="AC10" i="3"/>
  <c r="B10" i="4" s="1"/>
  <c r="B10" i="5" s="1"/>
  <c r="B18" i="5" s="1"/>
  <c r="AF9" i="3"/>
  <c r="E9" i="4" s="1"/>
  <c r="E9" i="5" s="1"/>
  <c r="AE10" i="3"/>
  <c r="AF3" i="3"/>
  <c r="E3" i="4" s="1"/>
  <c r="E3" i="5" s="1"/>
  <c r="AF8" i="3"/>
  <c r="E8" i="4" s="1"/>
  <c r="E8" i="5" s="1"/>
  <c r="AF7" i="3"/>
  <c r="E7" i="4" s="1"/>
  <c r="E7" i="5" s="1"/>
  <c r="AD10" i="3"/>
  <c r="C10" i="4" s="1"/>
  <c r="C10" i="5" s="1"/>
  <c r="C18" i="5" s="1"/>
  <c r="AF4" i="3"/>
  <c r="E4" i="4" s="1"/>
  <c r="E4" i="5" s="1"/>
  <c r="AF5" i="3"/>
  <c r="E5" i="4" s="1"/>
  <c r="E5" i="5" s="1"/>
  <c r="AF6" i="3"/>
  <c r="E6" i="4" s="1"/>
  <c r="E6" i="5" s="1"/>
  <c r="R7" i="3" l="1"/>
  <c r="C23" i="4" s="1"/>
  <c r="C7" i="6" s="1"/>
  <c r="L31" i="3"/>
  <c r="AJ31" i="4" s="1"/>
  <c r="L31" i="7" s="1"/>
  <c r="R85" i="3"/>
  <c r="C78" i="4" s="1"/>
  <c r="C30" i="8" s="1"/>
  <c r="C67" i="4"/>
  <c r="X24" i="3"/>
  <c r="U24" i="4" s="1"/>
  <c r="S24" i="6" s="1"/>
  <c r="AD32" i="4"/>
  <c r="F32" i="7" s="1"/>
  <c r="W5" i="3"/>
  <c r="T5" i="4" s="1"/>
  <c r="R5" i="6" s="1"/>
  <c r="AE9" i="4"/>
  <c r="G9" i="7" s="1"/>
  <c r="Y21" i="3"/>
  <c r="V21" i="4" s="1"/>
  <c r="T21" i="6" s="1"/>
  <c r="AD55" i="4"/>
  <c r="F55" i="7" s="1"/>
  <c r="X37" i="3"/>
  <c r="U37" i="4" s="1"/>
  <c r="S37" i="6" s="1"/>
  <c r="AC32" i="4"/>
  <c r="E32" i="7" s="1"/>
  <c r="Y4" i="3"/>
  <c r="V4" i="4" s="1"/>
  <c r="T4" i="6" s="1"/>
  <c r="AE55" i="4"/>
  <c r="G55" i="7" s="1"/>
  <c r="M4" i="3"/>
  <c r="AK4" i="4" s="1"/>
  <c r="M4" i="7" s="1"/>
  <c r="AH4" i="4"/>
  <c r="J4" i="7" s="1"/>
  <c r="R71" i="3"/>
  <c r="C53" i="4"/>
  <c r="C5" i="8" s="1"/>
  <c r="B36" i="8" s="1"/>
  <c r="W33" i="3"/>
  <c r="T33" i="4" s="1"/>
  <c r="R33" i="6" s="1"/>
  <c r="AC9" i="4"/>
  <c r="E9" i="7" s="1"/>
  <c r="M8" i="3"/>
  <c r="AK8" i="4" s="1"/>
  <c r="M8" i="7" s="1"/>
  <c r="AH8" i="4"/>
  <c r="J8" i="7" s="1"/>
  <c r="R84" i="3"/>
  <c r="C77" i="4" s="1"/>
  <c r="C66" i="4"/>
  <c r="C18" i="8" s="1"/>
  <c r="E60" i="3"/>
  <c r="AC60" i="4" s="1"/>
  <c r="E60" i="7" s="1"/>
  <c r="AB55" i="4"/>
  <c r="D55" i="7" s="1"/>
  <c r="Y34" i="3"/>
  <c r="V34" i="4" s="1"/>
  <c r="T34" i="6" s="1"/>
  <c r="AC55" i="4"/>
  <c r="E55" i="7" s="1"/>
  <c r="R14" i="3"/>
  <c r="I22" i="4" s="1"/>
  <c r="I6" i="6" s="1"/>
  <c r="AB32" i="4"/>
  <c r="D32" i="7" s="1"/>
  <c r="X8" i="3"/>
  <c r="U8" i="4" s="1"/>
  <c r="S8" i="6" s="1"/>
  <c r="AE32" i="4"/>
  <c r="G32" i="7" s="1"/>
  <c r="S5" i="3"/>
  <c r="D21" i="4" s="1"/>
  <c r="D5" i="6" s="1"/>
  <c r="Z52" i="4"/>
  <c r="B52" i="7" s="1"/>
  <c r="S3" i="3"/>
  <c r="D19" i="4" s="1"/>
  <c r="D3" i="6" s="1"/>
  <c r="Z50" i="4"/>
  <c r="B50" i="7" s="1"/>
  <c r="L29" i="3"/>
  <c r="AJ29" i="4" s="1"/>
  <c r="L29" i="7" s="1"/>
  <c r="Z29" i="4"/>
  <c r="B29" i="7" s="1"/>
  <c r="E15" i="3"/>
  <c r="AC15" i="4" s="1"/>
  <c r="E15" i="7" s="1"/>
  <c r="AB9" i="4"/>
  <c r="D9" i="7" s="1"/>
  <c r="R83" i="3"/>
  <c r="C76" i="4" s="1"/>
  <c r="C28" i="8" s="1"/>
  <c r="C65" i="4"/>
  <c r="C17" i="8" s="1"/>
  <c r="R86" i="3"/>
  <c r="C79" i="4" s="1"/>
  <c r="C31" i="8" s="1"/>
  <c r="C68" i="4"/>
  <c r="C20" i="8" s="1"/>
  <c r="L26" i="3"/>
  <c r="AJ26" i="4" s="1"/>
  <c r="L26" i="7" s="1"/>
  <c r="Z26" i="4"/>
  <c r="B26" i="7" s="1"/>
  <c r="S7" i="3"/>
  <c r="D23" i="4" s="1"/>
  <c r="D7" i="6" s="1"/>
  <c r="Z54" i="4"/>
  <c r="B54" i="7" s="1"/>
  <c r="L30" i="3"/>
  <c r="AJ30" i="4" s="1"/>
  <c r="L30" i="7" s="1"/>
  <c r="Z30" i="4"/>
  <c r="B30" i="7" s="1"/>
  <c r="B51" i="3"/>
  <c r="Z28" i="4"/>
  <c r="B28" i="7" s="1"/>
  <c r="C19" i="8"/>
  <c r="C29" i="8"/>
  <c r="Y35" i="3"/>
  <c r="V35" i="4" s="1"/>
  <c r="T35" i="6" s="1"/>
  <c r="X6" i="3"/>
  <c r="U6" i="4" s="1"/>
  <c r="S6" i="6" s="1"/>
  <c r="X34" i="3"/>
  <c r="U34" i="4" s="1"/>
  <c r="S34" i="6" s="1"/>
  <c r="W4" i="3"/>
  <c r="T4" i="4" s="1"/>
  <c r="R4" i="6" s="1"/>
  <c r="W7" i="3"/>
  <c r="T7" i="4" s="1"/>
  <c r="R7" i="6" s="1"/>
  <c r="L52" i="3"/>
  <c r="AJ52" i="4" s="1"/>
  <c r="L52" i="7" s="1"/>
  <c r="M6" i="3"/>
  <c r="Y37" i="3"/>
  <c r="V37" i="4" s="1"/>
  <c r="T37" i="6" s="1"/>
  <c r="M5" i="3"/>
  <c r="W3" i="3"/>
  <c r="T3" i="4" s="1"/>
  <c r="R3" i="6" s="1"/>
  <c r="R6" i="3"/>
  <c r="C22" i="4" s="1"/>
  <c r="C6" i="6" s="1"/>
  <c r="L54" i="3"/>
  <c r="AJ54" i="4" s="1"/>
  <c r="L54" i="7" s="1"/>
  <c r="L28" i="3"/>
  <c r="AJ28" i="4" s="1"/>
  <c r="L28" i="7" s="1"/>
  <c r="L50" i="3"/>
  <c r="AJ50" i="4" s="1"/>
  <c r="L50" i="7" s="1"/>
  <c r="M7" i="3"/>
  <c r="B53" i="3"/>
  <c r="Y9" i="3"/>
  <c r="V9" i="4" s="1"/>
  <c r="T9" i="6" s="1"/>
  <c r="Y6" i="3"/>
  <c r="V6" i="4" s="1"/>
  <c r="T6" i="6" s="1"/>
  <c r="Y23" i="3"/>
  <c r="V23" i="4" s="1"/>
  <c r="T23" i="6" s="1"/>
  <c r="R12" i="3"/>
  <c r="I20" i="4" s="1"/>
  <c r="I4" i="6" s="1"/>
  <c r="E36" i="3"/>
  <c r="AC36" i="4" s="1"/>
  <c r="E36" i="7" s="1"/>
  <c r="S4" i="3"/>
  <c r="D20" i="4" s="1"/>
  <c r="D4" i="6" s="1"/>
  <c r="B32" i="3"/>
  <c r="Z32" i="4" s="1"/>
  <c r="B32" i="7" s="1"/>
  <c r="W8" i="3"/>
  <c r="T8" i="4" s="1"/>
  <c r="R8" i="6" s="1"/>
  <c r="W34" i="3"/>
  <c r="T34" i="4" s="1"/>
  <c r="R34" i="6" s="1"/>
  <c r="W6" i="3"/>
  <c r="T6" i="4" s="1"/>
  <c r="R6" i="6" s="1"/>
  <c r="W9" i="3"/>
  <c r="T9" i="4" s="1"/>
  <c r="R9" i="6" s="1"/>
  <c r="T5" i="3"/>
  <c r="E21" i="4" s="1"/>
  <c r="E5" i="6" s="1"/>
  <c r="B21" i="4"/>
  <c r="B5" i="6" s="1"/>
  <c r="Q38" i="3"/>
  <c r="N29" i="4" s="1"/>
  <c r="L14" i="8" s="1"/>
  <c r="B22" i="4"/>
  <c r="B6" i="6" s="1"/>
  <c r="R4" i="3"/>
  <c r="X5" i="3"/>
  <c r="U5" i="4" s="1"/>
  <c r="S5" i="6" s="1"/>
  <c r="X4" i="3"/>
  <c r="U4" i="4" s="1"/>
  <c r="S4" i="6" s="1"/>
  <c r="X35" i="3"/>
  <c r="U35" i="4" s="1"/>
  <c r="S35" i="6" s="1"/>
  <c r="Y24" i="3"/>
  <c r="V24" i="4" s="1"/>
  <c r="T24" i="6" s="1"/>
  <c r="Y22" i="3"/>
  <c r="V22" i="4" s="1"/>
  <c r="T22" i="6" s="1"/>
  <c r="Y8" i="3"/>
  <c r="V8" i="4" s="1"/>
  <c r="T8" i="6" s="1"/>
  <c r="X36" i="3"/>
  <c r="U36" i="4" s="1"/>
  <c r="S36" i="6" s="1"/>
  <c r="X3" i="3"/>
  <c r="U3" i="4" s="1"/>
  <c r="S3" i="6" s="1"/>
  <c r="Y20" i="3"/>
  <c r="V20" i="4" s="1"/>
  <c r="T20" i="6" s="1"/>
  <c r="Y18" i="3"/>
  <c r="V18" i="4" s="1"/>
  <c r="T18" i="6" s="1"/>
  <c r="Y19" i="3"/>
  <c r="V19" i="4" s="1"/>
  <c r="T19" i="6" s="1"/>
  <c r="X7" i="3"/>
  <c r="U7" i="4" s="1"/>
  <c r="S7" i="6" s="1"/>
  <c r="Y38" i="3"/>
  <c r="V38" i="4" s="1"/>
  <c r="T38" i="6" s="1"/>
  <c r="X9" i="3"/>
  <c r="U9" i="4" s="1"/>
  <c r="S9" i="6" s="1"/>
  <c r="X39" i="3"/>
  <c r="U39" i="4" s="1"/>
  <c r="S39" i="6" s="1"/>
  <c r="X38" i="3"/>
  <c r="U38" i="4" s="1"/>
  <c r="S38" i="6" s="1"/>
  <c r="Y5" i="3"/>
  <c r="V5" i="4" s="1"/>
  <c r="T5" i="6" s="1"/>
  <c r="Y3" i="3"/>
  <c r="V3" i="4" s="1"/>
  <c r="T3" i="6" s="1"/>
  <c r="X33" i="3"/>
  <c r="U33" i="4" s="1"/>
  <c r="S33" i="6" s="1"/>
  <c r="Y36" i="3"/>
  <c r="V36" i="4" s="1"/>
  <c r="T36" i="6" s="1"/>
  <c r="Y39" i="3"/>
  <c r="V39" i="4" s="1"/>
  <c r="T39" i="6" s="1"/>
  <c r="Y33" i="3"/>
  <c r="T3" i="3"/>
  <c r="E19" i="4" s="1"/>
  <c r="E3" i="6" s="1"/>
  <c r="E64" i="3"/>
  <c r="AC64" i="4" s="1"/>
  <c r="E64" i="7" s="1"/>
  <c r="AE2" i="3"/>
  <c r="AE20" i="3" s="1"/>
  <c r="J5" i="4" s="1"/>
  <c r="N5" i="5" s="1"/>
  <c r="N19" i="5" s="1"/>
  <c r="E58" i="3"/>
  <c r="AC58" i="4" s="1"/>
  <c r="E58" i="7" s="1"/>
  <c r="X18" i="3"/>
  <c r="U18" i="4" s="1"/>
  <c r="S18" i="6" s="1"/>
  <c r="X23" i="3"/>
  <c r="U23" i="4" s="1"/>
  <c r="S23" i="6" s="1"/>
  <c r="X19" i="3"/>
  <c r="U19" i="4" s="1"/>
  <c r="S19" i="6" s="1"/>
  <c r="X22" i="3"/>
  <c r="U22" i="4" s="1"/>
  <c r="S22" i="6" s="1"/>
  <c r="X21" i="3"/>
  <c r="U21" i="4" s="1"/>
  <c r="S21" i="6" s="1"/>
  <c r="X20" i="3"/>
  <c r="U20" i="4" s="1"/>
  <c r="S20" i="6" s="1"/>
  <c r="C32" i="3"/>
  <c r="AA32" i="4" s="1"/>
  <c r="C32" i="7" s="1"/>
  <c r="D42" i="3"/>
  <c r="E41" i="3"/>
  <c r="AC41" i="4" s="1"/>
  <c r="E41" i="7" s="1"/>
  <c r="AD2" i="3"/>
  <c r="AD23" i="3" s="1"/>
  <c r="E39" i="3"/>
  <c r="AC39" i="4" s="1"/>
  <c r="E39" i="7" s="1"/>
  <c r="E37" i="3"/>
  <c r="AC37" i="4" s="1"/>
  <c r="E37" i="7" s="1"/>
  <c r="H32" i="3"/>
  <c r="AF32" i="4" s="1"/>
  <c r="H32" i="7" s="1"/>
  <c r="E34" i="3"/>
  <c r="AC34" i="4" s="1"/>
  <c r="E34" i="7" s="1"/>
  <c r="E40" i="3"/>
  <c r="AC40" i="4" s="1"/>
  <c r="E40" i="7" s="1"/>
  <c r="I32" i="3"/>
  <c r="AG32" i="4" s="1"/>
  <c r="I32" i="7" s="1"/>
  <c r="E38" i="3"/>
  <c r="AC38" i="4" s="1"/>
  <c r="E38" i="7" s="1"/>
  <c r="E35" i="3"/>
  <c r="AC35" i="4" s="1"/>
  <c r="E35" i="7" s="1"/>
  <c r="R13" i="3"/>
  <c r="I21" i="4" s="1"/>
  <c r="I5" i="6" s="1"/>
  <c r="R10" i="3"/>
  <c r="I18" i="4" s="1"/>
  <c r="I2" i="6" s="1"/>
  <c r="R15" i="3"/>
  <c r="I23" i="4" s="1"/>
  <c r="I7" i="6" s="1"/>
  <c r="R11" i="3"/>
  <c r="I19" i="4" s="1"/>
  <c r="I3" i="6" s="1"/>
  <c r="R2" i="3"/>
  <c r="C18" i="4" s="1"/>
  <c r="C2" i="6" s="1"/>
  <c r="W37" i="3"/>
  <c r="T37" i="4" s="1"/>
  <c r="R37" i="6" s="1"/>
  <c r="E18" i="3"/>
  <c r="AC18" i="4" s="1"/>
  <c r="E18" i="7" s="1"/>
  <c r="S12" i="3"/>
  <c r="J20" i="4" s="1"/>
  <c r="J4" i="6" s="1"/>
  <c r="H55" i="3"/>
  <c r="AF55" i="4" s="1"/>
  <c r="H55" i="7" s="1"/>
  <c r="E57" i="3"/>
  <c r="AC57" i="4" s="1"/>
  <c r="E57" i="7" s="1"/>
  <c r="E59" i="3"/>
  <c r="AC59" i="4" s="1"/>
  <c r="E59" i="7" s="1"/>
  <c r="S14" i="3"/>
  <c r="J22" i="4" s="1"/>
  <c r="J6" i="6" s="1"/>
  <c r="E61" i="3"/>
  <c r="AC61" i="4" s="1"/>
  <c r="E61" i="7" s="1"/>
  <c r="E63" i="3"/>
  <c r="AC63" i="4" s="1"/>
  <c r="E63" i="7" s="1"/>
  <c r="I55" i="3"/>
  <c r="AG55" i="4" s="1"/>
  <c r="I55" i="7" s="1"/>
  <c r="D65" i="3"/>
  <c r="D10" i="4"/>
  <c r="D10" i="5" s="1"/>
  <c r="D18" i="5" s="1"/>
  <c r="E12" i="3"/>
  <c r="AC12" i="4" s="1"/>
  <c r="E12" i="7" s="1"/>
  <c r="AC2" i="3"/>
  <c r="AC20" i="3" s="1"/>
  <c r="S10" i="3"/>
  <c r="J18" i="4" s="1"/>
  <c r="J2" i="6" s="1"/>
  <c r="C55" i="3"/>
  <c r="AA55" i="4" s="1"/>
  <c r="C55" i="7" s="1"/>
  <c r="E62" i="3"/>
  <c r="AC62" i="4" s="1"/>
  <c r="E62" i="7" s="1"/>
  <c r="S13" i="3"/>
  <c r="J21" i="4" s="1"/>
  <c r="J5" i="6" s="1"/>
  <c r="S11" i="3"/>
  <c r="J19" i="4" s="1"/>
  <c r="J3" i="6" s="1"/>
  <c r="W36" i="3"/>
  <c r="T36" i="4" s="1"/>
  <c r="R36" i="6" s="1"/>
  <c r="W39" i="3"/>
  <c r="T39" i="4" s="1"/>
  <c r="R39" i="6" s="1"/>
  <c r="B49" i="3"/>
  <c r="S15" i="3"/>
  <c r="J23" i="4" s="1"/>
  <c r="J7" i="6" s="1"/>
  <c r="Q14" i="3"/>
  <c r="H22" i="4" s="1"/>
  <c r="H6" i="6" s="1"/>
  <c r="Q39" i="3"/>
  <c r="N30" i="4" s="1"/>
  <c r="L15" i="8" s="1"/>
  <c r="Q10" i="3"/>
  <c r="H18" i="4" s="1"/>
  <c r="H2" i="6" s="1"/>
  <c r="D19" i="3"/>
  <c r="E17" i="3"/>
  <c r="AC17" i="4" s="1"/>
  <c r="E17" i="7" s="1"/>
  <c r="E14" i="3"/>
  <c r="AC14" i="4" s="1"/>
  <c r="E14" i="7" s="1"/>
  <c r="Q11" i="3"/>
  <c r="H19" i="4" s="1"/>
  <c r="H3" i="6" s="1"/>
  <c r="Q12" i="3"/>
  <c r="H20" i="4" s="1"/>
  <c r="H4" i="6" s="1"/>
  <c r="Q36" i="3"/>
  <c r="N27" i="4" s="1"/>
  <c r="L12" i="8" s="1"/>
  <c r="H9" i="3"/>
  <c r="AF9" i="4" s="1"/>
  <c r="H9" i="7" s="1"/>
  <c r="E13" i="3"/>
  <c r="AC13" i="4" s="1"/>
  <c r="E13" i="7" s="1"/>
  <c r="Q15" i="3"/>
  <c r="H23" i="4" s="1"/>
  <c r="H7" i="6" s="1"/>
  <c r="T7" i="3"/>
  <c r="E23" i="4" s="1"/>
  <c r="E7" i="6" s="1"/>
  <c r="I9" i="3"/>
  <c r="AG9" i="4" s="1"/>
  <c r="I9" i="7" s="1"/>
  <c r="E16" i="3"/>
  <c r="AC16" i="4" s="1"/>
  <c r="E16" i="7" s="1"/>
  <c r="Q13" i="3"/>
  <c r="H21" i="4" s="1"/>
  <c r="H5" i="6" s="1"/>
  <c r="E11" i="3"/>
  <c r="AC11" i="4" s="1"/>
  <c r="E11" i="7" s="1"/>
  <c r="U60" i="3"/>
  <c r="F53" i="4" s="1"/>
  <c r="F5" i="8" s="1"/>
  <c r="V60" i="3"/>
  <c r="W38" i="3"/>
  <c r="Q35" i="3"/>
  <c r="N26" i="4" s="1"/>
  <c r="L11" i="8" s="1"/>
  <c r="Q37" i="3"/>
  <c r="N28" i="4" s="1"/>
  <c r="L13" i="8" s="1"/>
  <c r="W35" i="3"/>
  <c r="V62" i="3"/>
  <c r="AF10" i="3"/>
  <c r="E10" i="4" s="1"/>
  <c r="E10" i="5" s="1"/>
  <c r="Y40" i="3"/>
  <c r="V40" i="4" s="1"/>
  <c r="T40" i="6" s="1"/>
  <c r="Y25" i="3"/>
  <c r="V25" i="4" s="1"/>
  <c r="T25" i="6" s="1"/>
  <c r="Y10" i="3"/>
  <c r="V10" i="4" s="1"/>
  <c r="T10" i="6" s="1"/>
  <c r="W40" i="3"/>
  <c r="T40" i="4" s="1"/>
  <c r="R40" i="6" s="1"/>
  <c r="W10" i="3"/>
  <c r="T10" i="4" s="1"/>
  <c r="R10" i="6" s="1"/>
  <c r="X40" i="3"/>
  <c r="U40" i="4" s="1"/>
  <c r="S40" i="6" s="1"/>
  <c r="X25" i="3"/>
  <c r="U25" i="4" s="1"/>
  <c r="S25" i="6" s="1"/>
  <c r="X10" i="3"/>
  <c r="U10" i="4" s="1"/>
  <c r="S10" i="6" s="1"/>
  <c r="V64" i="3" l="1"/>
  <c r="N31" i="3" s="1"/>
  <c r="AL31" i="4" s="1"/>
  <c r="N31" i="7" s="1"/>
  <c r="Z4" i="3"/>
  <c r="W4" i="4" s="1"/>
  <c r="U4" i="6" s="1"/>
  <c r="U64" i="3"/>
  <c r="F57" i="4" s="1"/>
  <c r="F9" i="8" s="1"/>
  <c r="N29" i="3"/>
  <c r="AL29" i="4" s="1"/>
  <c r="N29" i="7" s="1"/>
  <c r="G55" i="4"/>
  <c r="G7" i="8" s="1"/>
  <c r="C38" i="8" s="1"/>
  <c r="L49" i="3"/>
  <c r="AJ49" i="4" s="1"/>
  <c r="L49" i="7" s="1"/>
  <c r="Z49" i="4"/>
  <c r="B49" i="7" s="1"/>
  <c r="V63" i="3"/>
  <c r="AK7" i="4"/>
  <c r="M7" i="7" s="1"/>
  <c r="U62" i="3"/>
  <c r="F55" i="4" s="1"/>
  <c r="F7" i="8" s="1"/>
  <c r="AK6" i="4"/>
  <c r="M6" i="7" s="1"/>
  <c r="L51" i="3"/>
  <c r="AJ51" i="4" s="1"/>
  <c r="L51" i="7" s="1"/>
  <c r="Z51" i="4"/>
  <c r="B51" i="7" s="1"/>
  <c r="E65" i="3"/>
  <c r="AC65" i="4" s="1"/>
  <c r="E65" i="7" s="1"/>
  <c r="AB65" i="4"/>
  <c r="D65" i="7" s="1"/>
  <c r="L53" i="3"/>
  <c r="AJ53" i="4" s="1"/>
  <c r="L53" i="7" s="1"/>
  <c r="Z53" i="4"/>
  <c r="B53" i="7" s="1"/>
  <c r="N27" i="3"/>
  <c r="G53" i="4"/>
  <c r="G5" i="8" s="1"/>
  <c r="C36" i="8" s="1"/>
  <c r="V61" i="3"/>
  <c r="AK5" i="4"/>
  <c r="M5" i="7" s="1"/>
  <c r="R82" i="3"/>
  <c r="C75" i="4" s="1"/>
  <c r="C27" i="8" s="1"/>
  <c r="C64" i="4"/>
  <c r="C16" i="8" s="1"/>
  <c r="E19" i="3"/>
  <c r="AC19" i="4" s="1"/>
  <c r="E19" i="7" s="1"/>
  <c r="AB19" i="4"/>
  <c r="D19" i="7" s="1"/>
  <c r="E42" i="3"/>
  <c r="AC42" i="4" s="1"/>
  <c r="E42" i="7" s="1"/>
  <c r="AB42" i="4"/>
  <c r="D42" i="7" s="1"/>
  <c r="Z9" i="3"/>
  <c r="W9" i="4" s="1"/>
  <c r="U9" i="6" s="1"/>
  <c r="U61" i="3"/>
  <c r="F54" i="4" s="1"/>
  <c r="F6" i="8" s="1"/>
  <c r="U63" i="3"/>
  <c r="F56" i="4" s="1"/>
  <c r="F8" i="8" s="1"/>
  <c r="S6" i="3"/>
  <c r="Y17" i="3"/>
  <c r="V17" i="4" s="1"/>
  <c r="T17" i="6" s="1"/>
  <c r="X2" i="3"/>
  <c r="U2" i="4" s="1"/>
  <c r="S2" i="6" s="1"/>
  <c r="Z6" i="3"/>
  <c r="W6" i="4" s="1"/>
  <c r="U6" i="6" s="1"/>
  <c r="Z34" i="3"/>
  <c r="W34" i="4" s="1"/>
  <c r="U34" i="6" s="1"/>
  <c r="Z37" i="3"/>
  <c r="W37" i="4" s="1"/>
  <c r="U37" i="6" s="1"/>
  <c r="Z38" i="3"/>
  <c r="W38" i="4" s="1"/>
  <c r="U38" i="6" s="1"/>
  <c r="T38" i="4"/>
  <c r="R38" i="6" s="1"/>
  <c r="Z33" i="3"/>
  <c r="W33" i="4" s="1"/>
  <c r="U33" i="6" s="1"/>
  <c r="V33" i="4"/>
  <c r="T33" i="6" s="1"/>
  <c r="C20" i="4"/>
  <c r="C4" i="6" s="1"/>
  <c r="T4" i="3"/>
  <c r="E20" i="4" s="1"/>
  <c r="E4" i="6" s="1"/>
  <c r="Z7" i="3"/>
  <c r="W7" i="4" s="1"/>
  <c r="U7" i="6" s="1"/>
  <c r="R19" i="3"/>
  <c r="O3" i="4" s="1"/>
  <c r="V3" i="5" s="1"/>
  <c r="V17" i="5" s="1"/>
  <c r="AD19" i="3"/>
  <c r="I4" i="4" s="1"/>
  <c r="M4" i="5" s="1"/>
  <c r="M18" i="5" s="1"/>
  <c r="Z5" i="3"/>
  <c r="W5" i="4" s="1"/>
  <c r="U5" i="6" s="1"/>
  <c r="Z8" i="3"/>
  <c r="W8" i="4" s="1"/>
  <c r="U8" i="6" s="1"/>
  <c r="Z3" i="3"/>
  <c r="W3" i="4" s="1"/>
  <c r="U3" i="6" s="1"/>
  <c r="Z35" i="3"/>
  <c r="W35" i="4" s="1"/>
  <c r="U35" i="6" s="1"/>
  <c r="T35" i="4"/>
  <c r="R35" i="6" s="1"/>
  <c r="Z36" i="3"/>
  <c r="W36" i="4" s="1"/>
  <c r="U36" i="6" s="1"/>
  <c r="Z39" i="3"/>
  <c r="W39" i="4" s="1"/>
  <c r="U39" i="6" s="1"/>
  <c r="AE21" i="3"/>
  <c r="S50" i="3" s="1"/>
  <c r="P18" i="4" s="1"/>
  <c r="N41" i="8" s="1"/>
  <c r="AE24" i="3"/>
  <c r="J9" i="4" s="1"/>
  <c r="N9" i="5" s="1"/>
  <c r="N23" i="5" s="1"/>
  <c r="AE18" i="3"/>
  <c r="J3" i="4" s="1"/>
  <c r="N3" i="5" s="1"/>
  <c r="N17" i="5" s="1"/>
  <c r="T12" i="3"/>
  <c r="K20" i="4" s="1"/>
  <c r="K4" i="6" s="1"/>
  <c r="AE11" i="3"/>
  <c r="AE26" i="3" s="1"/>
  <c r="J11" i="4" s="1"/>
  <c r="N11" i="5" s="1"/>
  <c r="AE23" i="3"/>
  <c r="S52" i="3" s="1"/>
  <c r="P20" i="4" s="1"/>
  <c r="N43" i="8" s="1"/>
  <c r="AE25" i="3"/>
  <c r="J10" i="4" s="1"/>
  <c r="N10" i="5" s="1"/>
  <c r="AE19" i="3"/>
  <c r="J4" i="4" s="1"/>
  <c r="N4" i="5" s="1"/>
  <c r="N18" i="5" s="1"/>
  <c r="D2" i="4"/>
  <c r="D2" i="5" s="1"/>
  <c r="D17" i="5" s="1"/>
  <c r="S19" i="3"/>
  <c r="P3" i="4" s="1"/>
  <c r="W3" i="5" s="1"/>
  <c r="W17" i="5" s="1"/>
  <c r="S20" i="3"/>
  <c r="P4" i="4" s="1"/>
  <c r="W4" i="5" s="1"/>
  <c r="W18" i="5" s="1"/>
  <c r="Y32" i="3"/>
  <c r="V32" i="4" s="1"/>
  <c r="T32" i="6" s="1"/>
  <c r="AE22" i="3"/>
  <c r="S51" i="3" s="1"/>
  <c r="P19" i="4" s="1"/>
  <c r="N42" i="8" s="1"/>
  <c r="Y2" i="3"/>
  <c r="V2" i="4" s="1"/>
  <c r="T2" i="6" s="1"/>
  <c r="T14" i="3"/>
  <c r="K22" i="4" s="1"/>
  <c r="K6" i="6" s="1"/>
  <c r="AD18" i="3"/>
  <c r="I3" i="4" s="1"/>
  <c r="M3" i="5" s="1"/>
  <c r="M17" i="5" s="1"/>
  <c r="R20" i="3"/>
  <c r="O4" i="4" s="1"/>
  <c r="V4" i="5" s="1"/>
  <c r="V18" i="5" s="1"/>
  <c r="X32" i="3"/>
  <c r="U32" i="4" s="1"/>
  <c r="S32" i="6" s="1"/>
  <c r="AD21" i="3"/>
  <c r="I6" i="4" s="1"/>
  <c r="M6" i="5" s="1"/>
  <c r="M20" i="5" s="1"/>
  <c r="AD20" i="3"/>
  <c r="I5" i="4" s="1"/>
  <c r="M5" i="5" s="1"/>
  <c r="M19" i="5" s="1"/>
  <c r="AD25" i="3"/>
  <c r="I10" i="4" s="1"/>
  <c r="M10" i="5" s="1"/>
  <c r="AD22" i="3"/>
  <c r="I7" i="4" s="1"/>
  <c r="M7" i="5" s="1"/>
  <c r="M21" i="5" s="1"/>
  <c r="T15" i="3"/>
  <c r="K23" i="4" s="1"/>
  <c r="K7" i="6" s="1"/>
  <c r="C2" i="4"/>
  <c r="C2" i="5" s="1"/>
  <c r="C17" i="5" s="1"/>
  <c r="AD11" i="3"/>
  <c r="C11" i="4" s="1"/>
  <c r="C11" i="5" s="1"/>
  <c r="C75" i="5" s="1"/>
  <c r="AD24" i="3"/>
  <c r="I9" i="4" s="1"/>
  <c r="M9" i="5" s="1"/>
  <c r="M23" i="5" s="1"/>
  <c r="X17" i="3"/>
  <c r="U17" i="4" s="1"/>
  <c r="S17" i="6" s="1"/>
  <c r="T13" i="3"/>
  <c r="K21" i="4" s="1"/>
  <c r="K5" i="6" s="1"/>
  <c r="T11" i="3"/>
  <c r="K19" i="4" s="1"/>
  <c r="K3" i="6" s="1"/>
  <c r="T10" i="3"/>
  <c r="K18" i="4" s="1"/>
  <c r="K2" i="6" s="1"/>
  <c r="AC18" i="3"/>
  <c r="H3" i="4" s="1"/>
  <c r="L3" i="5" s="1"/>
  <c r="L17" i="5" s="1"/>
  <c r="AF2" i="3"/>
  <c r="E2" i="4" s="1"/>
  <c r="E2" i="5" s="1"/>
  <c r="AC23" i="3"/>
  <c r="H8" i="4" s="1"/>
  <c r="L8" i="5" s="1"/>
  <c r="L22" i="5" s="1"/>
  <c r="W32" i="3"/>
  <c r="T32" i="4" s="1"/>
  <c r="R32" i="6" s="1"/>
  <c r="AC22" i="3"/>
  <c r="H7" i="4" s="1"/>
  <c r="L7" i="5" s="1"/>
  <c r="L21" i="5" s="1"/>
  <c r="AF20" i="3"/>
  <c r="K5" i="4" s="1"/>
  <c r="O5" i="5" s="1"/>
  <c r="H5" i="4"/>
  <c r="L5" i="5" s="1"/>
  <c r="L19" i="5" s="1"/>
  <c r="AC25" i="3"/>
  <c r="H10" i="4" s="1"/>
  <c r="L10" i="5" s="1"/>
  <c r="W2" i="3"/>
  <c r="T2" i="4" s="1"/>
  <c r="R2" i="6" s="1"/>
  <c r="AC19" i="3"/>
  <c r="H4" i="4" s="1"/>
  <c r="L4" i="5" s="1"/>
  <c r="L18" i="5" s="1"/>
  <c r="Q20" i="3"/>
  <c r="N4" i="4" s="1"/>
  <c r="U4" i="5" s="1"/>
  <c r="U18" i="5" s="1"/>
  <c r="B2" i="4"/>
  <c r="B2" i="5" s="1"/>
  <c r="B17" i="5" s="1"/>
  <c r="R52" i="3"/>
  <c r="O20" i="4" s="1"/>
  <c r="M43" i="8" s="1"/>
  <c r="I8" i="4"/>
  <c r="M8" i="5" s="1"/>
  <c r="M22" i="5" s="1"/>
  <c r="AC11" i="3"/>
  <c r="W11" i="3" s="1"/>
  <c r="T11" i="4" s="1"/>
  <c r="R11" i="6" s="1"/>
  <c r="AC21" i="3"/>
  <c r="H6" i="4" s="1"/>
  <c r="L6" i="5" s="1"/>
  <c r="L20" i="5" s="1"/>
  <c r="Q19" i="3"/>
  <c r="N3" i="4" s="1"/>
  <c r="U3" i="5" s="1"/>
  <c r="U17" i="5" s="1"/>
  <c r="AC24" i="3"/>
  <c r="H9" i="4" s="1"/>
  <c r="L9" i="5" s="1"/>
  <c r="L23" i="5" s="1"/>
  <c r="B55" i="3"/>
  <c r="Z55" i="4" s="1"/>
  <c r="B55" i="7" s="1"/>
  <c r="S2" i="3"/>
  <c r="Z10" i="3"/>
  <c r="W10" i="4" s="1"/>
  <c r="U10" i="6" s="1"/>
  <c r="Z40" i="3"/>
  <c r="W40" i="4" s="1"/>
  <c r="U40" i="6" s="1"/>
  <c r="G57" i="4" l="1"/>
  <c r="G9" i="8" s="1"/>
  <c r="C40" i="8" s="1"/>
  <c r="J31" i="3"/>
  <c r="AH31" i="4" s="1"/>
  <c r="J31" i="7" s="1"/>
  <c r="J29" i="3"/>
  <c r="M29" i="3" s="1"/>
  <c r="V73" i="3" s="1"/>
  <c r="N30" i="3"/>
  <c r="G56" i="4"/>
  <c r="G8" i="8" s="1"/>
  <c r="C39" i="8" s="1"/>
  <c r="N28" i="3"/>
  <c r="G54" i="4"/>
  <c r="G6" i="8" s="1"/>
  <c r="C37" i="8" s="1"/>
  <c r="J27" i="3"/>
  <c r="AL27" i="4"/>
  <c r="N27" i="7" s="1"/>
  <c r="R50" i="3"/>
  <c r="O18" i="4" s="1"/>
  <c r="M41" i="8" s="1"/>
  <c r="D22" i="4"/>
  <c r="D6" i="6" s="1"/>
  <c r="T6" i="3"/>
  <c r="E22" i="4" s="1"/>
  <c r="E6" i="6" s="1"/>
  <c r="R37" i="3"/>
  <c r="O28" i="4" s="1"/>
  <c r="M13" i="8" s="1"/>
  <c r="J6" i="4"/>
  <c r="N6" i="5" s="1"/>
  <c r="N20" i="5" s="1"/>
  <c r="J7" i="4"/>
  <c r="N7" i="5" s="1"/>
  <c r="N21" i="5" s="1"/>
  <c r="Y26" i="3"/>
  <c r="V26" i="4" s="1"/>
  <c r="T26" i="6" s="1"/>
  <c r="AC26" i="3"/>
  <c r="H11" i="4" s="1"/>
  <c r="L11" i="5" s="1"/>
  <c r="Q51" i="3"/>
  <c r="N19" i="4" s="1"/>
  <c r="L42" i="8" s="1"/>
  <c r="T2" i="3"/>
  <c r="E18" i="4" s="1"/>
  <c r="E2" i="6" s="1"/>
  <c r="D18" i="4"/>
  <c r="D2" i="6" s="1"/>
  <c r="J8" i="4"/>
  <c r="N8" i="5" s="1"/>
  <c r="N22" i="5" s="1"/>
  <c r="T19" i="3"/>
  <c r="Q3" i="4" s="1"/>
  <c r="X3" i="5" s="1"/>
  <c r="Z2" i="3"/>
  <c r="W2" i="4" s="1"/>
  <c r="U2" i="6" s="1"/>
  <c r="Y11" i="3"/>
  <c r="D11" i="4"/>
  <c r="D11" i="5" s="1"/>
  <c r="D75" i="5" s="1"/>
  <c r="AF18" i="3"/>
  <c r="K3" i="4" s="1"/>
  <c r="O3" i="5" s="1"/>
  <c r="Y41" i="3"/>
  <c r="V41" i="4" s="1"/>
  <c r="T41" i="6" s="1"/>
  <c r="T20" i="3"/>
  <c r="Q4" i="4" s="1"/>
  <c r="X4" i="5" s="1"/>
  <c r="X11" i="3"/>
  <c r="U11" i="4" s="1"/>
  <c r="S11" i="6" s="1"/>
  <c r="Z32" i="3"/>
  <c r="W32" i="4" s="1"/>
  <c r="U32" i="6" s="1"/>
  <c r="X26" i="3"/>
  <c r="U26" i="4" s="1"/>
  <c r="S26" i="6" s="1"/>
  <c r="X41" i="3"/>
  <c r="U41" i="4" s="1"/>
  <c r="S41" i="6" s="1"/>
  <c r="AD26" i="3"/>
  <c r="I11" i="4" s="1"/>
  <c r="M11" i="5" s="1"/>
  <c r="R51" i="3"/>
  <c r="AF23" i="3"/>
  <c r="K8" i="4" s="1"/>
  <c r="O8" i="5" s="1"/>
  <c r="Q50" i="3"/>
  <c r="Q52" i="3"/>
  <c r="AF19" i="3"/>
  <c r="K4" i="4" s="1"/>
  <c r="O4" i="5" s="1"/>
  <c r="AF22" i="3"/>
  <c r="K7" i="4" s="1"/>
  <c r="O7" i="5" s="1"/>
  <c r="AF21" i="3"/>
  <c r="K6" i="4" s="1"/>
  <c r="O6" i="5" s="1"/>
  <c r="AF25" i="3"/>
  <c r="K10" i="4" s="1"/>
  <c r="O10" i="5" s="1"/>
  <c r="W41" i="3"/>
  <c r="T41" i="4" s="1"/>
  <c r="R41" i="6" s="1"/>
  <c r="AF11" i="3"/>
  <c r="E11" i="4" s="1"/>
  <c r="E11" i="5" s="1"/>
  <c r="Q30" i="3"/>
  <c r="B11" i="4"/>
  <c r="B11" i="5" s="1"/>
  <c r="B75" i="5" s="1"/>
  <c r="AF24" i="3"/>
  <c r="K9" i="4" s="1"/>
  <c r="O9" i="5" s="1"/>
  <c r="AH29" i="4" l="1"/>
  <c r="J29" i="7" s="1"/>
  <c r="J28" i="3"/>
  <c r="AL28" i="4"/>
  <c r="N28" i="7" s="1"/>
  <c r="AL30" i="4"/>
  <c r="N30" i="7" s="1"/>
  <c r="J30" i="3"/>
  <c r="N52" i="3"/>
  <c r="G66" i="4"/>
  <c r="G18" i="8" s="1"/>
  <c r="D38" i="8" s="1"/>
  <c r="M27" i="3"/>
  <c r="AH27" i="4"/>
  <c r="J27" i="7" s="1"/>
  <c r="R35" i="3"/>
  <c r="O26" i="4" s="1"/>
  <c r="M11" i="8" s="1"/>
  <c r="U73" i="3"/>
  <c r="F66" i="4" s="1"/>
  <c r="F18" i="8" s="1"/>
  <c r="AK29" i="4"/>
  <c r="M29" i="7" s="1"/>
  <c r="T50" i="3"/>
  <c r="Q18" i="4" s="1"/>
  <c r="O41" i="8" s="1"/>
  <c r="N18" i="4"/>
  <c r="L41" i="8" s="1"/>
  <c r="T52" i="3"/>
  <c r="Q20" i="4" s="1"/>
  <c r="O43" i="8" s="1"/>
  <c r="N20" i="4"/>
  <c r="L43" i="8" s="1"/>
  <c r="T51" i="3"/>
  <c r="Q19" i="4" s="1"/>
  <c r="O42" i="8" s="1"/>
  <c r="O19" i="4"/>
  <c r="M42" i="8" s="1"/>
  <c r="Z11" i="3"/>
  <c r="W11" i="4" s="1"/>
  <c r="U11" i="6" s="1"/>
  <c r="V11" i="4"/>
  <c r="T11" i="6" s="1"/>
  <c r="AF26" i="3"/>
  <c r="K11" i="4" s="1"/>
  <c r="O11" i="5" s="1"/>
  <c r="Z41" i="3"/>
  <c r="W41" i="4" s="1"/>
  <c r="U41" i="6" s="1"/>
  <c r="C3" i="3"/>
  <c r="AA3" i="4" s="1"/>
  <c r="C3" i="7" s="1"/>
  <c r="F9" i="3"/>
  <c r="AL52" i="4" l="1"/>
  <c r="N52" i="7" s="1"/>
  <c r="J52" i="3"/>
  <c r="AH52" i="4" s="1"/>
  <c r="J52" i="7" s="1"/>
  <c r="AH28" i="4"/>
  <c r="J28" i="7" s="1"/>
  <c r="M28" i="3"/>
  <c r="R36" i="3"/>
  <c r="W25" i="3"/>
  <c r="T25" i="4" s="1"/>
  <c r="R25" i="6" s="1"/>
  <c r="AD9" i="4"/>
  <c r="F9" i="7" s="1"/>
  <c r="M30" i="3"/>
  <c r="AH30" i="4"/>
  <c r="J30" i="7" s="1"/>
  <c r="R38" i="3"/>
  <c r="O29" i="4" s="1"/>
  <c r="M14" i="8" s="1"/>
  <c r="V71" i="3"/>
  <c r="AK27" i="4"/>
  <c r="M27" i="7" s="1"/>
  <c r="U71" i="3"/>
  <c r="F64" i="4" s="1"/>
  <c r="F16" i="8" s="1"/>
  <c r="C9" i="3"/>
  <c r="AA9" i="4" s="1"/>
  <c r="C9" i="7" s="1"/>
  <c r="W18" i="3"/>
  <c r="W23" i="3"/>
  <c r="W26" i="3"/>
  <c r="W24" i="3"/>
  <c r="W20" i="3"/>
  <c r="W22" i="3"/>
  <c r="W19" i="3"/>
  <c r="W17" i="3"/>
  <c r="W21" i="3"/>
  <c r="Q42" i="3"/>
  <c r="R59" i="3"/>
  <c r="C52" i="4" s="1"/>
  <c r="C4" i="8" s="1"/>
  <c r="B35" i="8" s="1"/>
  <c r="Q46" i="3"/>
  <c r="Q43" i="3"/>
  <c r="Q44" i="3"/>
  <c r="J3" i="3"/>
  <c r="Q47" i="3"/>
  <c r="N35" i="4" l="1"/>
  <c r="L4" i="8"/>
  <c r="N33" i="4"/>
  <c r="L2" i="8"/>
  <c r="N34" i="4"/>
  <c r="L3" i="8"/>
  <c r="N38" i="4"/>
  <c r="L7" i="8"/>
  <c r="N37" i="4"/>
  <c r="L6" i="8"/>
  <c r="Z25" i="3"/>
  <c r="W25" i="4" s="1"/>
  <c r="U25" i="6" s="1"/>
  <c r="V74" i="3"/>
  <c r="AK30" i="4"/>
  <c r="M30" i="7" s="1"/>
  <c r="U74" i="3"/>
  <c r="F67" i="4" s="1"/>
  <c r="F19" i="8" s="1"/>
  <c r="V72" i="3"/>
  <c r="AK28" i="4"/>
  <c r="M28" i="7" s="1"/>
  <c r="U72" i="3"/>
  <c r="O27" i="4"/>
  <c r="M12" i="8" s="1"/>
  <c r="M3" i="3"/>
  <c r="AK3" i="4" s="1"/>
  <c r="M3" i="7" s="1"/>
  <c r="AH3" i="4"/>
  <c r="J3" i="7" s="1"/>
  <c r="N50" i="3"/>
  <c r="G64" i="4"/>
  <c r="G16" i="8" s="1"/>
  <c r="D36" i="8" s="1"/>
  <c r="Z21" i="3"/>
  <c r="W21" i="4" s="1"/>
  <c r="U21" i="6" s="1"/>
  <c r="T21" i="4"/>
  <c r="R21" i="6" s="1"/>
  <c r="Z20" i="3"/>
  <c r="W20" i="4" s="1"/>
  <c r="U20" i="6" s="1"/>
  <c r="T20" i="4"/>
  <c r="R20" i="6" s="1"/>
  <c r="Z18" i="3"/>
  <c r="W18" i="4" s="1"/>
  <c r="U18" i="6" s="1"/>
  <c r="T18" i="4"/>
  <c r="R18" i="6" s="1"/>
  <c r="Z22" i="3"/>
  <c r="W22" i="4" s="1"/>
  <c r="U22" i="6" s="1"/>
  <c r="T22" i="4"/>
  <c r="R22" i="6" s="1"/>
  <c r="Z23" i="3"/>
  <c r="W23" i="4" s="1"/>
  <c r="U23" i="6" s="1"/>
  <c r="T23" i="4"/>
  <c r="R23" i="6" s="1"/>
  <c r="Q34" i="3"/>
  <c r="N25" i="4" s="1"/>
  <c r="L10" i="8" s="1"/>
  <c r="Z19" i="3"/>
  <c r="W19" i="4" s="1"/>
  <c r="U19" i="6" s="1"/>
  <c r="T19" i="4"/>
  <c r="R19" i="6" s="1"/>
  <c r="Z26" i="3"/>
  <c r="W26" i="4" s="1"/>
  <c r="U26" i="6" s="1"/>
  <c r="T26" i="4"/>
  <c r="R26" i="6" s="1"/>
  <c r="Z17" i="3"/>
  <c r="W17" i="4" s="1"/>
  <c r="U17" i="6" s="1"/>
  <c r="T17" i="4"/>
  <c r="R17" i="6" s="1"/>
  <c r="Z24" i="3"/>
  <c r="W24" i="4" s="1"/>
  <c r="U24" i="6" s="1"/>
  <c r="T24" i="4"/>
  <c r="R24" i="6" s="1"/>
  <c r="R70" i="3"/>
  <c r="C63" i="4" s="1"/>
  <c r="C15" i="8" s="1"/>
  <c r="R65" i="3"/>
  <c r="C58" i="4" s="1"/>
  <c r="C10" i="8" s="1"/>
  <c r="J9" i="3"/>
  <c r="AH9" i="4" s="1"/>
  <c r="J9" i="7" s="1"/>
  <c r="Q45" i="3"/>
  <c r="U59" i="3" l="1"/>
  <c r="F52" i="4" s="1"/>
  <c r="F4" i="8" s="1"/>
  <c r="N36" i="4"/>
  <c r="L5" i="8"/>
  <c r="N53" i="3"/>
  <c r="G67" i="4"/>
  <c r="G19" i="8" s="1"/>
  <c r="D39" i="8" s="1"/>
  <c r="F65" i="4"/>
  <c r="F17" i="8" s="1"/>
  <c r="AL50" i="4"/>
  <c r="N50" i="7" s="1"/>
  <c r="J50" i="3"/>
  <c r="V59" i="3"/>
  <c r="N51" i="3"/>
  <c r="G65" i="4"/>
  <c r="G17" i="8" s="1"/>
  <c r="D37" i="8" s="1"/>
  <c r="R81" i="3"/>
  <c r="R76" i="3"/>
  <c r="C69" i="4" s="1"/>
  <c r="C21" i="8" s="1"/>
  <c r="M9" i="3"/>
  <c r="AK9" i="4" s="1"/>
  <c r="M9" i="7" s="1"/>
  <c r="N26" i="3" l="1"/>
  <c r="G52" i="4"/>
  <c r="G4" i="8" s="1"/>
  <c r="C35" i="8" s="1"/>
  <c r="J51" i="3"/>
  <c r="AL51" i="4"/>
  <c r="N51" i="7" s="1"/>
  <c r="J53" i="3"/>
  <c r="AH53" i="4" s="1"/>
  <c r="J53" i="7" s="1"/>
  <c r="AL53" i="4"/>
  <c r="N53" i="7" s="1"/>
  <c r="AH50" i="4"/>
  <c r="J50" i="7" s="1"/>
  <c r="M50" i="3"/>
  <c r="S35" i="3"/>
  <c r="R87" i="3"/>
  <c r="C80" i="4" s="1"/>
  <c r="C32" i="8" s="1"/>
  <c r="C74" i="4"/>
  <c r="C26" i="8" s="1"/>
  <c r="U65" i="3"/>
  <c r="F58" i="4" s="1"/>
  <c r="F10" i="8" s="1"/>
  <c r="V65" i="3"/>
  <c r="G58" i="4" s="1"/>
  <c r="G10" i="8" s="1"/>
  <c r="L9" i="3"/>
  <c r="AJ9" i="4" s="1"/>
  <c r="L9" i="7" s="1"/>
  <c r="D21" i="3"/>
  <c r="P26" i="4" l="1"/>
  <c r="N11" i="8" s="1"/>
  <c r="T35" i="3"/>
  <c r="Q26" i="4" s="1"/>
  <c r="O11" i="8" s="1"/>
  <c r="AL26" i="4"/>
  <c r="N26" i="7" s="1"/>
  <c r="J26" i="3"/>
  <c r="R34" i="3" s="1"/>
  <c r="O25" i="4" s="1"/>
  <c r="M10" i="8" s="1"/>
  <c r="AK50" i="4"/>
  <c r="M50" i="7" s="1"/>
  <c r="U82" i="3"/>
  <c r="F75" i="4" s="1"/>
  <c r="F27" i="8" s="1"/>
  <c r="V82" i="3"/>
  <c r="G75" i="4" s="1"/>
  <c r="G27" i="8" s="1"/>
  <c r="E36" i="8" s="1"/>
  <c r="E21" i="3"/>
  <c r="AC21" i="4" s="1"/>
  <c r="E21" i="7" s="1"/>
  <c r="AB21" i="4"/>
  <c r="D21" i="7" s="1"/>
  <c r="AH51" i="4"/>
  <c r="J51" i="7" s="1"/>
  <c r="M51" i="3"/>
  <c r="S36" i="3"/>
  <c r="N32" i="3"/>
  <c r="R44" i="3" s="1"/>
  <c r="D22" i="3"/>
  <c r="AB22" i="4" s="1"/>
  <c r="D22" i="7" s="1"/>
  <c r="AC13" i="3"/>
  <c r="B13" i="4" s="1"/>
  <c r="B13" i="5" s="1"/>
  <c r="B76" i="5" s="1"/>
  <c r="M31" i="3"/>
  <c r="R39" i="3"/>
  <c r="O30" i="4" s="1"/>
  <c r="M15" i="8" s="1"/>
  <c r="O35" i="4" l="1"/>
  <c r="M4" i="8"/>
  <c r="J32" i="3"/>
  <c r="AH32" i="4" s="1"/>
  <c r="J32" i="7" s="1"/>
  <c r="R30" i="3"/>
  <c r="R45" i="3"/>
  <c r="R43" i="3"/>
  <c r="R46" i="3"/>
  <c r="R42" i="3"/>
  <c r="AL32" i="4"/>
  <c r="N32" i="7" s="1"/>
  <c r="P27" i="4"/>
  <c r="N12" i="8" s="1"/>
  <c r="T36" i="3"/>
  <c r="Q27" i="4" s="1"/>
  <c r="O12" i="8" s="1"/>
  <c r="V75" i="3"/>
  <c r="AK31" i="4"/>
  <c r="M31" i="7" s="1"/>
  <c r="V83" i="3"/>
  <c r="G76" i="4" s="1"/>
  <c r="G28" i="8" s="1"/>
  <c r="E37" i="8" s="1"/>
  <c r="AK51" i="4"/>
  <c r="M51" i="7" s="1"/>
  <c r="U83" i="3"/>
  <c r="F76" i="4" s="1"/>
  <c r="F28" i="8" s="1"/>
  <c r="R47" i="3"/>
  <c r="M26" i="3"/>
  <c r="AH26" i="4"/>
  <c r="J26" i="7" s="1"/>
  <c r="U75" i="3"/>
  <c r="F68" i="4" s="1"/>
  <c r="F20" i="8" s="1"/>
  <c r="M32" i="3"/>
  <c r="AK32" i="4" s="1"/>
  <c r="M32" i="7" s="1"/>
  <c r="S37" i="3"/>
  <c r="M52" i="3"/>
  <c r="AK52" i="4" s="1"/>
  <c r="M52" i="7" s="1"/>
  <c r="AC14" i="3"/>
  <c r="B14" i="4" s="1"/>
  <c r="B14" i="5" s="1"/>
  <c r="B77" i="5" s="1"/>
  <c r="E22" i="3"/>
  <c r="AC22" i="4" s="1"/>
  <c r="E22" i="7" s="1"/>
  <c r="Q21" i="3"/>
  <c r="N5" i="4" s="1"/>
  <c r="U5" i="5" s="1"/>
  <c r="U19" i="5" s="1"/>
  <c r="AC28" i="3"/>
  <c r="H13" i="4" s="1"/>
  <c r="L13" i="5" s="1"/>
  <c r="W28" i="3"/>
  <c r="T28" i="4" s="1"/>
  <c r="R28" i="6" s="1"/>
  <c r="W13" i="3"/>
  <c r="T13" i="4" s="1"/>
  <c r="R13" i="6" s="1"/>
  <c r="W43" i="3"/>
  <c r="T43" i="4" s="1"/>
  <c r="R43" i="6" s="1"/>
  <c r="O33" i="4" l="1"/>
  <c r="M2" i="8"/>
  <c r="O37" i="4"/>
  <c r="M6" i="8"/>
  <c r="O34" i="4"/>
  <c r="M3" i="8"/>
  <c r="O38" i="4"/>
  <c r="M7" i="8"/>
  <c r="O36" i="4"/>
  <c r="M5" i="8"/>
  <c r="N54" i="3"/>
  <c r="G68" i="4"/>
  <c r="G20" i="8" s="1"/>
  <c r="D40" i="8" s="1"/>
  <c r="AK26" i="4"/>
  <c r="M26" i="7" s="1"/>
  <c r="V70" i="3"/>
  <c r="U70" i="3"/>
  <c r="F63" i="4" s="1"/>
  <c r="F15" i="8" s="1"/>
  <c r="U84" i="3"/>
  <c r="F77" i="4" s="1"/>
  <c r="F29" i="8" s="1"/>
  <c r="V84" i="3"/>
  <c r="G77" i="4" s="1"/>
  <c r="G29" i="8" s="1"/>
  <c r="E38" i="8" s="1"/>
  <c r="T37" i="3"/>
  <c r="Q28" i="4" s="1"/>
  <c r="O13" i="8" s="1"/>
  <c r="P28" i="4"/>
  <c r="N13" i="8" s="1"/>
  <c r="D44" i="3"/>
  <c r="AB44" i="4" s="1"/>
  <c r="D44" i="7" s="1"/>
  <c r="L32" i="3"/>
  <c r="AJ32" i="4" s="1"/>
  <c r="L32" i="7" s="1"/>
  <c r="U76" i="3"/>
  <c r="F69" i="4" s="1"/>
  <c r="F21" i="8" s="1"/>
  <c r="M53" i="3"/>
  <c r="AK53" i="4" s="1"/>
  <c r="M53" i="7" s="1"/>
  <c r="S38" i="3"/>
  <c r="Q53" i="3"/>
  <c r="N21" i="4" s="1"/>
  <c r="L44" i="8" s="1"/>
  <c r="W14" i="3"/>
  <c r="T14" i="4" s="1"/>
  <c r="R14" i="6" s="1"/>
  <c r="W44" i="3"/>
  <c r="T44" i="4" s="1"/>
  <c r="R44" i="6" s="1"/>
  <c r="Q31" i="3"/>
  <c r="AC29" i="3"/>
  <c r="W29" i="3"/>
  <c r="T29" i="4" s="1"/>
  <c r="R29" i="6" s="1"/>
  <c r="Q22" i="3"/>
  <c r="N6" i="4" s="1"/>
  <c r="U6" i="5" s="1"/>
  <c r="U20" i="5" s="1"/>
  <c r="J54" i="3" l="1"/>
  <c r="AL54" i="4"/>
  <c r="N54" i="7" s="1"/>
  <c r="G63" i="4"/>
  <c r="G15" i="8" s="1"/>
  <c r="D35" i="8" s="1"/>
  <c r="N49" i="3"/>
  <c r="V76" i="3"/>
  <c r="G69" i="4" s="1"/>
  <c r="G21" i="8" s="1"/>
  <c r="U85" i="3"/>
  <c r="F78" i="4" s="1"/>
  <c r="F30" i="8" s="1"/>
  <c r="V85" i="3"/>
  <c r="G78" i="4" s="1"/>
  <c r="G30" i="8" s="1"/>
  <c r="E39" i="8" s="1"/>
  <c r="T38" i="3"/>
  <c r="Q29" i="4" s="1"/>
  <c r="O14" i="8" s="1"/>
  <c r="P29" i="4"/>
  <c r="N14" i="8" s="1"/>
  <c r="AD13" i="3"/>
  <c r="C13" i="4" s="1"/>
  <c r="C13" i="5" s="1"/>
  <c r="C76" i="5" s="1"/>
  <c r="E44" i="3"/>
  <c r="AC44" i="4" s="1"/>
  <c r="E44" i="7" s="1"/>
  <c r="H14" i="4"/>
  <c r="L14" i="5" s="1"/>
  <c r="D45" i="3"/>
  <c r="Q54" i="3"/>
  <c r="N22" i="4" s="1"/>
  <c r="L45" i="8" s="1"/>
  <c r="AD14" i="3" l="1"/>
  <c r="R31" i="3" s="1"/>
  <c r="AB45" i="4"/>
  <c r="D45" i="7" s="1"/>
  <c r="AH54" i="4"/>
  <c r="J54" i="7" s="1"/>
  <c r="M54" i="3"/>
  <c r="S39" i="3"/>
  <c r="AL49" i="4"/>
  <c r="N49" i="7" s="1"/>
  <c r="J49" i="3"/>
  <c r="AH49" i="4" s="1"/>
  <c r="J49" i="7" s="1"/>
  <c r="N55" i="3"/>
  <c r="AL55" i="4" s="1"/>
  <c r="N55" i="7" s="1"/>
  <c r="X13" i="3"/>
  <c r="U13" i="4" s="1"/>
  <c r="S13" i="6" s="1"/>
  <c r="AD28" i="3"/>
  <c r="R53" i="3" s="1"/>
  <c r="O21" i="4" s="1"/>
  <c r="M44" i="8" s="1"/>
  <c r="R21" i="3"/>
  <c r="O5" i="4" s="1"/>
  <c r="V5" i="5" s="1"/>
  <c r="V19" i="5" s="1"/>
  <c r="X43" i="3"/>
  <c r="U43" i="4" s="1"/>
  <c r="S43" i="6" s="1"/>
  <c r="X28" i="3"/>
  <c r="U28" i="4" s="1"/>
  <c r="S28" i="6" s="1"/>
  <c r="E45" i="3"/>
  <c r="AC45" i="4" s="1"/>
  <c r="E45" i="7" s="1"/>
  <c r="AD29" i="3" l="1"/>
  <c r="X14" i="3"/>
  <c r="U14" i="4" s="1"/>
  <c r="S14" i="6" s="1"/>
  <c r="C14" i="4"/>
  <c r="C14" i="5" s="1"/>
  <c r="C77" i="5" s="1"/>
  <c r="X44" i="3"/>
  <c r="U44" i="4" s="1"/>
  <c r="S44" i="6" s="1"/>
  <c r="X29" i="3"/>
  <c r="U29" i="4" s="1"/>
  <c r="S29" i="6" s="1"/>
  <c r="P30" i="4"/>
  <c r="N15" i="8" s="1"/>
  <c r="T39" i="3"/>
  <c r="Q30" i="4" s="1"/>
  <c r="O15" i="8" s="1"/>
  <c r="AK54" i="4"/>
  <c r="M54" i="7" s="1"/>
  <c r="U86" i="3"/>
  <c r="F79" i="4" s="1"/>
  <c r="F31" i="8" s="1"/>
  <c r="V86" i="3"/>
  <c r="G79" i="4" s="1"/>
  <c r="G31" i="8" s="1"/>
  <c r="E40" i="8" s="1"/>
  <c r="I13" i="4"/>
  <c r="M13" i="5" s="1"/>
  <c r="R22" i="3"/>
  <c r="O6" i="4" s="1"/>
  <c r="V6" i="5" s="1"/>
  <c r="V20" i="5" s="1"/>
  <c r="R54" i="3"/>
  <c r="O22" i="4" s="1"/>
  <c r="M45" i="8" s="1"/>
  <c r="I14" i="4"/>
  <c r="M14" i="5" s="1"/>
  <c r="S47" i="3" l="1"/>
  <c r="N7" i="8" s="1"/>
  <c r="S34" i="3"/>
  <c r="P25" i="4" l="1"/>
  <c r="N10" i="8" s="1"/>
  <c r="T34" i="3"/>
  <c r="Q25" i="4" s="1"/>
  <c r="O10" i="8" s="1"/>
  <c r="P38" i="4"/>
  <c r="T47" i="3"/>
  <c r="S42" i="3"/>
  <c r="N2" i="8" s="1"/>
  <c r="M49" i="3"/>
  <c r="AK49" i="4" s="1"/>
  <c r="M49" i="7" s="1"/>
  <c r="S43" i="3"/>
  <c r="N3" i="8" s="1"/>
  <c r="S45" i="3"/>
  <c r="N5" i="8" s="1"/>
  <c r="S30" i="3"/>
  <c r="T30" i="3" s="1"/>
  <c r="J55" i="3"/>
  <c r="AH55" i="4" s="1"/>
  <c r="J55" i="7" s="1"/>
  <c r="S46" i="3"/>
  <c r="N6" i="8" s="1"/>
  <c r="S44" i="3"/>
  <c r="N4" i="8" s="1"/>
  <c r="Q38" i="4" l="1"/>
  <c r="O7" i="8"/>
  <c r="P37" i="4"/>
  <c r="T46" i="3"/>
  <c r="P33" i="4"/>
  <c r="T42" i="3"/>
  <c r="P34" i="4"/>
  <c r="T43" i="3"/>
  <c r="P35" i="4"/>
  <c r="T44" i="3"/>
  <c r="P36" i="4"/>
  <c r="T45" i="3"/>
  <c r="U81" i="3"/>
  <c r="V81" i="3"/>
  <c r="M55" i="3"/>
  <c r="AK55" i="4" s="1"/>
  <c r="M55" i="7" s="1"/>
  <c r="Q36" i="4" l="1"/>
  <c r="O5" i="8"/>
  <c r="Q35" i="4"/>
  <c r="O4" i="8"/>
  <c r="Q34" i="4"/>
  <c r="O3" i="8"/>
  <c r="Q37" i="4"/>
  <c r="O6" i="8"/>
  <c r="Q33" i="4"/>
  <c r="O2" i="8"/>
  <c r="U87" i="3"/>
  <c r="F80" i="4" s="1"/>
  <c r="F32" i="8" s="1"/>
  <c r="F74" i="4"/>
  <c r="F26" i="8" s="1"/>
  <c r="V87" i="3"/>
  <c r="G80" i="4" s="1"/>
  <c r="G32" i="8" s="1"/>
  <c r="G74" i="4"/>
  <c r="G26" i="8" s="1"/>
  <c r="E35" i="8" s="1"/>
  <c r="D67" i="3"/>
  <c r="AB67" i="4" s="1"/>
  <c r="D67" i="7" s="1"/>
  <c r="L55" i="3"/>
  <c r="AJ55" i="4" s="1"/>
  <c r="L55" i="7" s="1"/>
  <c r="AE13" i="3" l="1"/>
  <c r="AF13" i="3" s="1"/>
  <c r="E13" i="4" s="1"/>
  <c r="E13" i="5" s="1"/>
  <c r="E67" i="3"/>
  <c r="AC67" i="4" s="1"/>
  <c r="E67" i="7" s="1"/>
  <c r="D68" i="3"/>
  <c r="AB68" i="4" s="1"/>
  <c r="D68" i="7" s="1"/>
  <c r="D13" i="4" l="1"/>
  <c r="D13" i="5" s="1"/>
  <c r="D76" i="5" s="1"/>
  <c r="Y13" i="3"/>
  <c r="AE28" i="3"/>
  <c r="AF28" i="3" s="1"/>
  <c r="K13" i="4" s="1"/>
  <c r="O13" i="5" s="1"/>
  <c r="Y28" i="3"/>
  <c r="S21" i="3"/>
  <c r="T21" i="3" s="1"/>
  <c r="Q5" i="4" s="1"/>
  <c r="X5" i="5" s="1"/>
  <c r="Y43" i="3"/>
  <c r="AE14" i="3"/>
  <c r="AF14" i="3" s="1"/>
  <c r="E14" i="4" s="1"/>
  <c r="E14" i="5" s="1"/>
  <c r="E68" i="3"/>
  <c r="AC68" i="4" s="1"/>
  <c r="E68" i="7" s="1"/>
  <c r="V13" i="4" l="1"/>
  <c r="T13" i="6" s="1"/>
  <c r="Z13" i="3"/>
  <c r="W13" i="4" s="1"/>
  <c r="U13" i="6" s="1"/>
  <c r="V28" i="4"/>
  <c r="T28" i="6" s="1"/>
  <c r="Z28" i="3"/>
  <c r="W28" i="4" s="1"/>
  <c r="U28" i="6" s="1"/>
  <c r="V43" i="4"/>
  <c r="T43" i="6" s="1"/>
  <c r="Z43" i="3"/>
  <c r="W43" i="4" s="1"/>
  <c r="U43" i="6" s="1"/>
  <c r="S53" i="3"/>
  <c r="T53" i="3" s="1"/>
  <c r="Q21" i="4" s="1"/>
  <c r="O44" i="8" s="1"/>
  <c r="J13" i="4"/>
  <c r="N13" i="5" s="1"/>
  <c r="P5" i="4"/>
  <c r="W5" i="5" s="1"/>
  <c r="W19" i="5" s="1"/>
  <c r="S22" i="3"/>
  <c r="D14" i="4"/>
  <c r="D14" i="5" s="1"/>
  <c r="D77" i="5" s="1"/>
  <c r="S31" i="3"/>
  <c r="T31" i="3" s="1"/>
  <c r="Y14" i="3"/>
  <c r="Y44" i="3"/>
  <c r="AE29" i="3"/>
  <c r="Y29" i="3"/>
  <c r="V14" i="4" l="1"/>
  <c r="T14" i="6" s="1"/>
  <c r="Z14" i="3"/>
  <c r="W14" i="4" s="1"/>
  <c r="U14" i="6" s="1"/>
  <c r="V29" i="4"/>
  <c r="T29" i="6" s="1"/>
  <c r="Z29" i="3"/>
  <c r="W29" i="4" s="1"/>
  <c r="U29" i="6" s="1"/>
  <c r="J14" i="4"/>
  <c r="N14" i="5" s="1"/>
  <c r="AF29" i="3"/>
  <c r="K14" i="4" s="1"/>
  <c r="O14" i="5" s="1"/>
  <c r="V44" i="4"/>
  <c r="T44" i="6" s="1"/>
  <c r="Z44" i="3"/>
  <c r="W44" i="4" s="1"/>
  <c r="U44" i="6" s="1"/>
  <c r="P6" i="4"/>
  <c r="W6" i="5" s="1"/>
  <c r="W20" i="5" s="1"/>
  <c r="T22" i="3"/>
  <c r="Q6" i="4" s="1"/>
  <c r="X6" i="5" s="1"/>
  <c r="S54" i="3"/>
  <c r="P21" i="4"/>
  <c r="N44" i="8" s="1"/>
  <c r="P22" i="4" l="1"/>
  <c r="N45" i="8" s="1"/>
  <c r="T54" i="3"/>
  <c r="Q22" i="4" s="1"/>
  <c r="O45" i="8" s="1"/>
</calcChain>
</file>

<file path=xl/sharedStrings.xml><?xml version="1.0" encoding="utf-8"?>
<sst xmlns="http://schemas.openxmlformats.org/spreadsheetml/2006/main" count="588" uniqueCount="115">
  <si>
    <t>YEAR END 2014</t>
  </si>
  <si>
    <t>Average</t>
  </si>
  <si>
    <t>Per Run</t>
  </si>
  <si>
    <t>2014</t>
  </si>
  <si>
    <t>2015</t>
  </si>
  <si>
    <t>2016</t>
  </si>
  <si>
    <t>3 Years P &amp; L $</t>
  </si>
  <si>
    <t xml:space="preserve"># of </t>
  </si>
  <si>
    <t>$ per Hr</t>
  </si>
  <si>
    <t xml:space="preserve">Annual </t>
  </si>
  <si>
    <t>Billed</t>
  </si>
  <si>
    <t># of</t>
  </si>
  <si>
    <t>Fleet Value</t>
  </si>
  <si>
    <t>Expected</t>
  </si>
  <si>
    <t>$ of Annual</t>
  </si>
  <si>
    <t xml:space="preserve">Beg Fleet </t>
  </si>
  <si>
    <t>Sedan</t>
  </si>
  <si>
    <t>Sales</t>
  </si>
  <si>
    <t>Units</t>
  </si>
  <si>
    <t>Revenue</t>
  </si>
  <si>
    <t>Miles</t>
  </si>
  <si>
    <t>Hours</t>
  </si>
  <si>
    <t>Runs</t>
  </si>
  <si>
    <t>$ Per Run</t>
  </si>
  <si>
    <t>$ Per Mile</t>
  </si>
  <si>
    <t>Per Unit</t>
  </si>
  <si>
    <t>Miles/Life</t>
  </si>
  <si>
    <t>Deprecation</t>
  </si>
  <si>
    <t>Value</t>
  </si>
  <si>
    <t>SUV</t>
  </si>
  <si>
    <t>Fuel</t>
  </si>
  <si>
    <t>Van</t>
  </si>
  <si>
    <t>Direct Labor</t>
  </si>
  <si>
    <t>Limousine</t>
  </si>
  <si>
    <t>Other Labor</t>
  </si>
  <si>
    <t>Minibus</t>
  </si>
  <si>
    <t>Insurance</t>
  </si>
  <si>
    <t>Motor Coach</t>
  </si>
  <si>
    <t>Repairs</t>
  </si>
  <si>
    <t>Interest</t>
  </si>
  <si>
    <t>All Other Expenses</t>
  </si>
  <si>
    <t>Total Expenses</t>
  </si>
  <si>
    <t>EXPENSES</t>
  </si>
  <si>
    <t>Operating Profit</t>
  </si>
  <si>
    <t>Depreciation</t>
  </si>
  <si>
    <t>Net Profit</t>
  </si>
  <si>
    <t>Per Billed Hour</t>
  </si>
  <si>
    <t>3 Years P &amp; L %</t>
  </si>
  <si>
    <t>Variable Expenses</t>
  </si>
  <si>
    <t>Semi Variable</t>
  </si>
  <si>
    <t>Fixed</t>
  </si>
  <si>
    <t xml:space="preserve">Variable = </t>
  </si>
  <si>
    <t>Direct</t>
  </si>
  <si>
    <t>YEAR END 2015</t>
  </si>
  <si>
    <t xml:space="preserve">Semi Variable = </t>
  </si>
  <si>
    <t xml:space="preserve">Fixed = </t>
  </si>
  <si>
    <t>Other Exp</t>
  </si>
  <si>
    <t>Return</t>
  </si>
  <si>
    <t>Per Mile</t>
  </si>
  <si>
    <t>% of Fleet Value</t>
  </si>
  <si>
    <t>YEAR END 2016</t>
  </si>
  <si>
    <t>Total Vehicle Costs</t>
  </si>
  <si>
    <t>Vehicle</t>
  </si>
  <si>
    <t xml:space="preserve">Original </t>
  </si>
  <si>
    <t>Total</t>
  </si>
  <si>
    <t>End Fleet</t>
  </si>
  <si>
    <t>Class</t>
  </si>
  <si>
    <t>Cost</t>
  </si>
  <si>
    <t>Purchases</t>
  </si>
  <si>
    <t xml:space="preserve"> </t>
  </si>
  <si>
    <t>CHANGES IN FLEET 2014</t>
  </si>
  <si>
    <t>CHANGES IN FLEET 2015</t>
  </si>
  <si>
    <t>CHANGES IN FLEET 2016</t>
  </si>
  <si>
    <t>Number</t>
  </si>
  <si>
    <t>of Changes</t>
  </si>
  <si>
    <t>2014 YEAR</t>
  </si>
  <si>
    <t>Income</t>
  </si>
  <si>
    <t>FLEET ACTIVITY</t>
  </si>
  <si>
    <t>FLEET MAKEUP</t>
  </si>
  <si>
    <t># of Units</t>
  </si>
  <si>
    <t># Bought</t>
  </si>
  <si>
    <t>Paid</t>
  </si>
  <si>
    <t xml:space="preserve"># Sold </t>
  </si>
  <si>
    <t>Received</t>
  </si>
  <si>
    <t>During Year</t>
  </si>
  <si>
    <t>Interest Paid</t>
  </si>
  <si>
    <t>ALL EXPENSES</t>
  </si>
  <si>
    <t>2015 YEAR</t>
  </si>
  <si>
    <t>2016 YEAR</t>
  </si>
  <si>
    <t>Total $</t>
  </si>
  <si>
    <t>Annual Sales By Vehicle Type</t>
  </si>
  <si>
    <t>P &amp; L by Expense Type</t>
  </si>
  <si>
    <t>Vehicle Value Turnover in Months</t>
  </si>
  <si>
    <t>Oper Profit / Vehicle Value</t>
  </si>
  <si>
    <t>Net Profit / Vehicle Value</t>
  </si>
  <si>
    <t>Vehicle Costs as a Percent of Sales</t>
  </si>
  <si>
    <t>Chauffeur Labor, Gratuity, Benefits, Taxes</t>
  </si>
  <si>
    <t>All Other Employees Labor, Benefits, Taxes</t>
  </si>
  <si>
    <t>Auto/Liability/All Other Insurance</t>
  </si>
  <si>
    <t>Everything Else</t>
  </si>
  <si>
    <t>Interest on All Debt</t>
  </si>
  <si>
    <t>Vehicle / Building / Other</t>
  </si>
  <si>
    <t>Fuel, Tolls, Parking, etc.</t>
  </si>
  <si>
    <t>Expenses</t>
  </si>
  <si>
    <t>Annual Sales By Individual Vehicle</t>
  </si>
  <si>
    <t>Vehicle % of Total Sales</t>
  </si>
  <si>
    <t>CDL Vehicles</t>
  </si>
  <si>
    <t>Non CDL Vehicles</t>
  </si>
  <si>
    <t>Changes in Fleet 2014</t>
  </si>
  <si>
    <t>Changes in Fleet 2015</t>
  </si>
  <si>
    <t>Changes in Fleet 2016</t>
  </si>
  <si>
    <t>Fleet Value By Type</t>
  </si>
  <si>
    <t>2013</t>
  </si>
  <si>
    <t>% of Fleet Value by Type</t>
  </si>
  <si>
    <t>Annual Sales By All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</si>
</sst>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.9499999999999993"/>
      <color indexed="18"/>
      <name val="Arial"/>
      <family val="2"/>
    </font>
    <font>
      <b/>
      <sz val="11"/>
      <color rgb="FFFFFFCC"/>
      <name val="Arial"/>
      <family val="2"/>
    </font>
    <font>
      <b/>
      <sz val="11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i/>
      <sz val="11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DF3E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44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64">
    <xf numFmtId="0" fontId="0" fillId="0" borderId="0" xfId="0"/>
    <xf numFmtId="164" fontId="3" fillId="2" borderId="1" xfId="1" applyNumberFormat="1" applyFont="1" applyFill="1" applyBorder="1"/>
    <xf numFmtId="165" fontId="3" fillId="2" borderId="1" xfId="2" applyNumberFormat="1" applyFont="1" applyFill="1" applyBorder="1"/>
    <xf numFmtId="165" fontId="3" fillId="2" borderId="0" xfId="2" applyNumberFormat="1" applyFont="1" applyFill="1" applyBorder="1"/>
    <xf numFmtId="165" fontId="3" fillId="2" borderId="11" xfId="2" applyNumberFormat="1" applyFont="1" applyFill="1" applyBorder="1"/>
    <xf numFmtId="164" fontId="3" fillId="2" borderId="0" xfId="1" applyNumberFormat="1" applyFont="1" applyFill="1" applyBorder="1"/>
    <xf numFmtId="165" fontId="3" fillId="2" borderId="12" xfId="2" applyNumberFormat="1" applyFont="1" applyFill="1" applyBorder="1"/>
    <xf numFmtId="0" fontId="0" fillId="0" borderId="0" xfId="0"/>
    <xf numFmtId="164" fontId="2" fillId="0" borderId="1" xfId="1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0" fontId="3" fillId="0" borderId="0" xfId="0" applyFont="1"/>
    <xf numFmtId="164" fontId="3" fillId="0" borderId="0" xfId="1" applyNumberFormat="1" applyFont="1"/>
    <xf numFmtId="44" fontId="3" fillId="0" borderId="1" xfId="2" applyFont="1" applyBorder="1"/>
    <xf numFmtId="164" fontId="3" fillId="0" borderId="1" xfId="1" applyNumberFormat="1" applyFont="1" applyBorder="1"/>
    <xf numFmtId="44" fontId="3" fillId="0" borderId="0" xfId="2" applyFont="1" applyBorder="1"/>
    <xf numFmtId="0" fontId="3" fillId="0" borderId="0" xfId="0" applyFont="1" applyBorder="1"/>
    <xf numFmtId="164" fontId="3" fillId="0" borderId="1" xfId="1" applyNumberFormat="1" applyFont="1" applyBorder="1" applyAlignment="1"/>
    <xf numFmtId="164" fontId="3" fillId="0" borderId="0" xfId="1" applyNumberFormat="1" applyFont="1" applyBorder="1"/>
    <xf numFmtId="164" fontId="3" fillId="0" borderId="0" xfId="1" applyNumberFormat="1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5" fontId="3" fillId="0" borderId="6" xfId="2" applyNumberFormat="1" applyFont="1" applyBorder="1"/>
    <xf numFmtId="165" fontId="3" fillId="0" borderId="8" xfId="2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164" fontId="2" fillId="0" borderId="9" xfId="1" applyNumberFormat="1" applyFont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3" fillId="0" borderId="9" xfId="1" applyNumberFormat="1" applyFont="1" applyBorder="1"/>
    <xf numFmtId="164" fontId="3" fillId="0" borderId="14" xfId="1" applyNumberFormat="1" applyFont="1" applyBorder="1"/>
    <xf numFmtId="43" fontId="2" fillId="0" borderId="7" xfId="1" applyFont="1" applyBorder="1" applyAlignment="1">
      <alignment horizontal="center"/>
    </xf>
    <xf numFmtId="43" fontId="3" fillId="0" borderId="7" xfId="1" applyFont="1" applyBorder="1"/>
    <xf numFmtId="0" fontId="2" fillId="0" borderId="3" xfId="0" quotePrefix="1" applyFont="1" applyBorder="1" applyAlignment="1">
      <alignment horizontal="center"/>
    </xf>
    <xf numFmtId="165" fontId="2" fillId="0" borderId="3" xfId="2" quotePrefix="1" applyNumberFormat="1" applyFont="1" applyBorder="1" applyAlignment="1">
      <alignment horizontal="center"/>
    </xf>
    <xf numFmtId="44" fontId="3" fillId="0" borderId="3" xfId="2" applyFont="1" applyBorder="1"/>
    <xf numFmtId="0" fontId="2" fillId="0" borderId="9" xfId="0" applyFont="1" applyBorder="1" applyAlignment="1">
      <alignment horizontal="center"/>
    </xf>
    <xf numFmtId="44" fontId="3" fillId="0" borderId="6" xfId="2" applyFont="1" applyBorder="1"/>
    <xf numFmtId="44" fontId="3" fillId="0" borderId="8" xfId="2" applyFont="1" applyBorder="1"/>
    <xf numFmtId="44" fontId="3" fillId="0" borderId="4" xfId="2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9" fontId="2" fillId="0" borderId="4" xfId="3" applyFont="1" applyBorder="1" applyAlignment="1">
      <alignment horizontal="center"/>
    </xf>
    <xf numFmtId="165" fontId="3" fillId="0" borderId="0" xfId="2" applyNumberFormat="1" applyFont="1" applyFill="1" applyBorder="1"/>
    <xf numFmtId="165" fontId="3" fillId="2" borderId="6" xfId="2" applyNumberFormat="1" applyFont="1" applyFill="1" applyBorder="1"/>
    <xf numFmtId="165" fontId="3" fillId="2" borderId="8" xfId="2" applyNumberFormat="1" applyFont="1" applyFill="1" applyBorder="1"/>
    <xf numFmtId="165" fontId="3" fillId="0" borderId="8" xfId="2" applyNumberFormat="1" applyFont="1" applyFill="1" applyBorder="1"/>
    <xf numFmtId="164" fontId="2" fillId="0" borderId="9" xfId="1" applyNumberFormat="1" applyFont="1" applyBorder="1" applyAlignment="1">
      <alignment horizontal="left" vertical="center"/>
    </xf>
    <xf numFmtId="0" fontId="3" fillId="0" borderId="1" xfId="0" applyFont="1" applyBorder="1"/>
    <xf numFmtId="164" fontId="3" fillId="0" borderId="0" xfId="1" applyNumberFormat="1" applyFont="1" applyFill="1" applyBorder="1"/>
    <xf numFmtId="9" fontId="3" fillId="0" borderId="0" xfId="3" applyFont="1" applyFill="1" applyBorder="1" applyAlignment="1">
      <alignment horizontal="center"/>
    </xf>
    <xf numFmtId="0" fontId="3" fillId="0" borderId="0" xfId="0" applyFont="1" applyFill="1"/>
    <xf numFmtId="167" fontId="2" fillId="0" borderId="7" xfId="1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3" fillId="2" borderId="6" xfId="1" applyNumberFormat="1" applyFont="1" applyFill="1" applyBorder="1"/>
    <xf numFmtId="164" fontId="3" fillId="2" borderId="8" xfId="1" applyNumberFormat="1" applyFont="1" applyFill="1" applyBorder="1"/>
    <xf numFmtId="164" fontId="3" fillId="2" borderId="5" xfId="1" applyNumberFormat="1" applyFont="1" applyFill="1" applyBorder="1" applyAlignment="1"/>
    <xf numFmtId="164" fontId="3" fillId="2" borderId="7" xfId="1" applyNumberFormat="1" applyFont="1" applyFill="1" applyBorder="1" applyAlignment="1"/>
    <xf numFmtId="164" fontId="2" fillId="0" borderId="0" xfId="1" applyNumberFormat="1" applyFont="1" applyBorder="1" applyAlignment="1">
      <alignment horizontal="center"/>
    </xf>
    <xf numFmtId="165" fontId="2" fillId="0" borderId="13" xfId="2" applyNumberFormat="1" applyFont="1" applyBorder="1" applyAlignment="1">
      <alignment horizontal="center"/>
    </xf>
    <xf numFmtId="165" fontId="2" fillId="0" borderId="7" xfId="2" applyNumberFormat="1" applyFont="1" applyBorder="1" applyAlignment="1">
      <alignment horizontal="center"/>
    </xf>
    <xf numFmtId="165" fontId="3" fillId="2" borderId="13" xfId="2" applyNumberFormat="1" applyFont="1" applyFill="1" applyBorder="1"/>
    <xf numFmtId="164" fontId="3" fillId="2" borderId="9" xfId="1" applyNumberFormat="1" applyFont="1" applyFill="1" applyBorder="1"/>
    <xf numFmtId="164" fontId="3" fillId="2" borderId="14" xfId="1" applyNumberFormat="1" applyFont="1" applyFill="1" applyBorder="1"/>
    <xf numFmtId="165" fontId="3" fillId="2" borderId="5" xfId="2" applyNumberFormat="1" applyFont="1" applyFill="1" applyBorder="1"/>
    <xf numFmtId="165" fontId="3" fillId="2" borderId="7" xfId="2" applyNumberFormat="1" applyFont="1" applyFill="1" applyBorder="1"/>
    <xf numFmtId="165" fontId="3" fillId="2" borderId="10" xfId="2" applyNumberFormat="1" applyFont="1" applyFill="1" applyBorder="1"/>
    <xf numFmtId="0" fontId="3" fillId="0" borderId="13" xfId="0" applyFont="1" applyBorder="1"/>
    <xf numFmtId="0" fontId="3" fillId="0" borderId="9" xfId="0" applyFont="1" applyBorder="1"/>
    <xf numFmtId="0" fontId="3" fillId="0" borderId="14" xfId="0" applyFont="1" applyBorder="1"/>
    <xf numFmtId="0" fontId="2" fillId="0" borderId="7" xfId="0" applyFont="1" applyBorder="1" applyAlignment="1">
      <alignment horizontal="center"/>
    </xf>
    <xf numFmtId="164" fontId="3" fillId="2" borderId="5" xfId="1" applyNumberFormat="1" applyFont="1" applyFill="1" applyBorder="1"/>
    <xf numFmtId="164" fontId="3" fillId="2" borderId="7" xfId="1" applyNumberFormat="1" applyFont="1" applyFill="1" applyBorder="1"/>
    <xf numFmtId="164" fontId="3" fillId="0" borderId="0" xfId="1" applyNumberFormat="1" applyFont="1" applyFill="1" applyBorder="1" applyAlignment="1"/>
    <xf numFmtId="164" fontId="3" fillId="0" borderId="1" xfId="1" applyNumberFormat="1" applyFont="1" applyFill="1" applyBorder="1" applyAlignment="1"/>
    <xf numFmtId="44" fontId="0" fillId="0" borderId="0" xfId="2" applyFont="1"/>
    <xf numFmtId="165" fontId="3" fillId="2" borderId="17" xfId="2" applyNumberFormat="1" applyFont="1" applyFill="1" applyBorder="1"/>
    <xf numFmtId="164" fontId="3" fillId="2" borderId="18" xfId="1" applyNumberFormat="1" applyFont="1" applyFill="1" applyBorder="1"/>
    <xf numFmtId="164" fontId="3" fillId="2" borderId="19" xfId="1" applyNumberFormat="1" applyFont="1" applyFill="1" applyBorder="1"/>
    <xf numFmtId="164" fontId="3" fillId="2" borderId="17" xfId="1" applyNumberFormat="1" applyFont="1" applyFill="1" applyBorder="1" applyAlignment="1"/>
    <xf numFmtId="165" fontId="3" fillId="2" borderId="18" xfId="2" applyNumberFormat="1" applyFont="1" applyFill="1" applyBorder="1"/>
    <xf numFmtId="165" fontId="3" fillId="2" borderId="19" xfId="2" applyNumberFormat="1" applyFont="1" applyFill="1" applyBorder="1"/>
    <xf numFmtId="165" fontId="3" fillId="2" borderId="16" xfId="2" applyNumberFormat="1" applyFont="1" applyFill="1" applyBorder="1"/>
    <xf numFmtId="164" fontId="3" fillId="2" borderId="17" xfId="1" applyNumberFormat="1" applyFont="1" applyFill="1" applyBorder="1"/>
    <xf numFmtId="164" fontId="2" fillId="0" borderId="6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9" fontId="2" fillId="0" borderId="0" xfId="3" applyFont="1" applyBorder="1" applyAlignment="1">
      <alignment horizontal="center"/>
    </xf>
    <xf numFmtId="164" fontId="2" fillId="0" borderId="2" xfId="1" applyNumberFormat="1" applyFont="1" applyBorder="1" applyAlignment="1">
      <alignment horizontal="left" vertical="center"/>
    </xf>
    <xf numFmtId="164" fontId="3" fillId="0" borderId="3" xfId="1" applyNumberFormat="1" applyFont="1" applyBorder="1"/>
    <xf numFmtId="9" fontId="2" fillId="0" borderId="3" xfId="3" applyFont="1" applyBorder="1" applyAlignment="1">
      <alignment horizontal="left" vertical="center"/>
    </xf>
    <xf numFmtId="9" fontId="3" fillId="0" borderId="3" xfId="3" applyFont="1" applyBorder="1"/>
    <xf numFmtId="0" fontId="3" fillId="0" borderId="4" xfId="0" applyFont="1" applyBorder="1"/>
    <xf numFmtId="44" fontId="2" fillId="0" borderId="4" xfId="2" applyFont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165" fontId="2" fillId="0" borderId="9" xfId="2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9" fontId="2" fillId="0" borderId="9" xfId="3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5" fontId="2" fillId="0" borderId="1" xfId="2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9" fontId="2" fillId="0" borderId="1" xfId="3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44" fontId="3" fillId="0" borderId="0" xfId="2" applyFont="1" applyFill="1" applyBorder="1"/>
    <xf numFmtId="165" fontId="3" fillId="0" borderId="6" xfId="2" applyNumberFormat="1" applyFont="1" applyFill="1" applyBorder="1"/>
    <xf numFmtId="164" fontId="3" fillId="0" borderId="1" xfId="1" applyNumberFormat="1" applyFont="1" applyFill="1" applyBorder="1"/>
    <xf numFmtId="44" fontId="3" fillId="0" borderId="1" xfId="2" applyFont="1" applyFill="1" applyBorder="1"/>
    <xf numFmtId="9" fontId="3" fillId="0" borderId="1" xfId="3" applyFont="1" applyFill="1" applyBorder="1" applyAlignment="1">
      <alignment horizontal="center"/>
    </xf>
    <xf numFmtId="9" fontId="3" fillId="0" borderId="0" xfId="3" applyFont="1" applyFill="1" applyBorder="1"/>
    <xf numFmtId="164" fontId="3" fillId="0" borderId="6" xfId="1" applyNumberFormat="1" applyFont="1" applyFill="1" applyBorder="1"/>
    <xf numFmtId="9" fontId="3" fillId="0" borderId="1" xfId="3" applyFont="1" applyFill="1" applyBorder="1"/>
    <xf numFmtId="164" fontId="3" fillId="0" borderId="8" xfId="1" applyNumberFormat="1" applyFont="1" applyFill="1" applyBorder="1"/>
    <xf numFmtId="164" fontId="3" fillId="0" borderId="0" xfId="1" applyNumberFormat="1" applyFont="1" applyFill="1"/>
    <xf numFmtId="165" fontId="3" fillId="0" borderId="0" xfId="2" applyNumberFormat="1" applyFont="1" applyFill="1"/>
    <xf numFmtId="9" fontId="3" fillId="0" borderId="0" xfId="3" applyFont="1" applyFill="1"/>
    <xf numFmtId="0" fontId="0" fillId="0" borderId="0" xfId="0" applyFill="1"/>
    <xf numFmtId="9" fontId="2" fillId="0" borderId="9" xfId="3" applyFont="1" applyFill="1" applyBorder="1" applyAlignment="1">
      <alignment horizontal="left" vertical="center"/>
    </xf>
    <xf numFmtId="9" fontId="3" fillId="0" borderId="9" xfId="3" applyFont="1" applyFill="1" applyBorder="1"/>
    <xf numFmtId="0" fontId="8" fillId="3" borderId="9" xfId="0" applyFont="1" applyFill="1" applyBorder="1" applyAlignment="1">
      <alignment horizontal="center"/>
    </xf>
    <xf numFmtId="164" fontId="3" fillId="2" borderId="6" xfId="1" applyNumberFormat="1" applyFont="1" applyFill="1" applyBorder="1"/>
    <xf numFmtId="164" fontId="3" fillId="2" borderId="8" xfId="1" applyNumberFormat="1" applyFont="1" applyFill="1" applyBorder="1"/>
    <xf numFmtId="164" fontId="3" fillId="2" borderId="14" xfId="1" applyNumberFormat="1" applyFont="1" applyFill="1" applyBorder="1"/>
    <xf numFmtId="164" fontId="3" fillId="2" borderId="19" xfId="1" applyNumberFormat="1" applyFont="1" applyFill="1" applyBorder="1"/>
    <xf numFmtId="164" fontId="3" fillId="2" borderId="1" xfId="1" applyNumberFormat="1" applyFont="1" applyFill="1" applyBorder="1"/>
    <xf numFmtId="165" fontId="3" fillId="2" borderId="1" xfId="2" applyNumberFormat="1" applyFont="1" applyFill="1" applyBorder="1"/>
    <xf numFmtId="165" fontId="3" fillId="2" borderId="0" xfId="2" applyNumberFormat="1" applyFont="1" applyFill="1" applyBorder="1"/>
    <xf numFmtId="164" fontId="3" fillId="2" borderId="0" xfId="1" applyNumberFormat="1" applyFont="1" applyFill="1" applyBorder="1"/>
    <xf numFmtId="165" fontId="3" fillId="2" borderId="6" xfId="2" applyNumberFormat="1" applyFont="1" applyFill="1" applyBorder="1"/>
    <xf numFmtId="165" fontId="3" fillId="2" borderId="8" xfId="2" applyNumberFormat="1" applyFont="1" applyFill="1" applyBorder="1"/>
    <xf numFmtId="164" fontId="3" fillId="2" borderId="5" xfId="1" applyNumberFormat="1" applyFont="1" applyFill="1" applyBorder="1"/>
    <xf numFmtId="164" fontId="3" fillId="2" borderId="7" xfId="1" applyNumberFormat="1" applyFont="1" applyFill="1" applyBorder="1"/>
    <xf numFmtId="164" fontId="3" fillId="2" borderId="18" xfId="1" applyNumberFormat="1" applyFont="1" applyFill="1" applyBorder="1"/>
    <xf numFmtId="165" fontId="3" fillId="2" borderId="18" xfId="2" applyNumberFormat="1" applyFont="1" applyFill="1" applyBorder="1"/>
    <xf numFmtId="165" fontId="3" fillId="2" borderId="19" xfId="2" applyNumberFormat="1" applyFont="1" applyFill="1" applyBorder="1"/>
    <xf numFmtId="164" fontId="3" fillId="2" borderId="17" xfId="1" applyNumberFormat="1" applyFont="1" applyFill="1" applyBorder="1"/>
    <xf numFmtId="165" fontId="3" fillId="2" borderId="11" xfId="2" applyNumberFormat="1" applyFont="1" applyFill="1" applyBorder="1"/>
    <xf numFmtId="165" fontId="3" fillId="2" borderId="12" xfId="2" applyNumberFormat="1" applyFont="1" applyFill="1" applyBorder="1"/>
    <xf numFmtId="165" fontId="3" fillId="2" borderId="10" xfId="2" applyNumberFormat="1" applyFont="1" applyFill="1" applyBorder="1"/>
    <xf numFmtId="165" fontId="3" fillId="2" borderId="16" xfId="2" applyNumberFormat="1" applyFont="1" applyFill="1" applyBorder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3" fillId="2" borderId="6" xfId="1" applyNumberFormat="1" applyFont="1" applyFill="1" applyBorder="1"/>
    <xf numFmtId="164" fontId="3" fillId="2" borderId="8" xfId="1" applyNumberFormat="1" applyFont="1" applyFill="1" applyBorder="1"/>
    <xf numFmtId="165" fontId="3" fillId="2" borderId="13" xfId="2" applyNumberFormat="1" applyFont="1" applyFill="1" applyBorder="1"/>
    <xf numFmtId="164" fontId="3" fillId="2" borderId="9" xfId="1" applyNumberFormat="1" applyFont="1" applyFill="1" applyBorder="1"/>
    <xf numFmtId="164" fontId="3" fillId="2" borderId="14" xfId="1" applyNumberFormat="1" applyFont="1" applyFill="1" applyBorder="1"/>
    <xf numFmtId="165" fontId="3" fillId="2" borderId="5" xfId="2" applyNumberFormat="1" applyFont="1" applyFill="1" applyBorder="1"/>
    <xf numFmtId="165" fontId="3" fillId="2" borderId="7" xfId="2" applyNumberFormat="1" applyFont="1" applyFill="1" applyBorder="1"/>
    <xf numFmtId="165" fontId="3" fillId="2" borderId="17" xfId="2" applyNumberFormat="1" applyFont="1" applyFill="1" applyBorder="1"/>
    <xf numFmtId="164" fontId="3" fillId="2" borderId="18" xfId="1" applyNumberFormat="1" applyFont="1" applyFill="1" applyBorder="1"/>
    <xf numFmtId="164" fontId="3" fillId="2" borderId="19" xfId="1" applyNumberFormat="1" applyFont="1" applyFill="1" applyBorder="1"/>
    <xf numFmtId="165" fontId="3" fillId="2" borderId="11" xfId="2" applyNumberFormat="1" applyFont="1" applyFill="1" applyBorder="1"/>
    <xf numFmtId="165" fontId="3" fillId="2" borderId="12" xfId="2" applyNumberFormat="1" applyFont="1" applyFill="1" applyBorder="1"/>
    <xf numFmtId="165" fontId="3" fillId="0" borderId="1" xfId="2" applyNumberFormat="1" applyFont="1" applyBorder="1"/>
    <xf numFmtId="165" fontId="3" fillId="0" borderId="0" xfId="2" applyNumberFormat="1" applyFont="1" applyBorder="1"/>
    <xf numFmtId="0" fontId="3" fillId="0" borderId="0" xfId="0" applyFont="1" applyBorder="1"/>
    <xf numFmtId="9" fontId="3" fillId="0" borderId="1" xfId="3" applyFont="1" applyBorder="1" applyAlignment="1">
      <alignment horizontal="center"/>
    </xf>
    <xf numFmtId="9" fontId="3" fillId="0" borderId="3" xfId="3" applyFont="1" applyBorder="1" applyAlignment="1">
      <alignment horizontal="center"/>
    </xf>
    <xf numFmtId="9" fontId="3" fillId="0" borderId="0" xfId="3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3" fillId="0" borderId="6" xfId="3" applyFont="1" applyBorder="1" applyAlignment="1">
      <alignment horizontal="center"/>
    </xf>
    <xf numFmtId="0" fontId="2" fillId="0" borderId="2" xfId="0" applyFont="1" applyBorder="1"/>
    <xf numFmtId="0" fontId="2" fillId="0" borderId="13" xfId="0" applyFont="1" applyBorder="1"/>
    <xf numFmtId="9" fontId="3" fillId="0" borderId="4" xfId="3" applyFont="1" applyBorder="1" applyAlignment="1">
      <alignment horizontal="center"/>
    </xf>
    <xf numFmtId="9" fontId="3" fillId="0" borderId="8" xfId="3" applyFont="1" applyBorder="1" applyAlignment="1">
      <alignment horizontal="center"/>
    </xf>
    <xf numFmtId="165" fontId="3" fillId="0" borderId="0" xfId="2" applyNumberFormat="1" applyFont="1" applyFill="1" applyBorder="1"/>
    <xf numFmtId="165" fontId="3" fillId="0" borderId="1" xfId="2" applyNumberFormat="1" applyFont="1" applyFill="1" applyBorder="1"/>
    <xf numFmtId="0" fontId="3" fillId="0" borderId="1" xfId="0" applyFont="1" applyBorder="1"/>
    <xf numFmtId="165" fontId="3" fillId="2" borderId="10" xfId="2" applyNumberFormat="1" applyFont="1" applyFill="1" applyBorder="1"/>
    <xf numFmtId="0" fontId="3" fillId="0" borderId="9" xfId="0" applyFont="1" applyBorder="1"/>
    <xf numFmtId="165" fontId="3" fillId="2" borderId="16" xfId="2" applyNumberFormat="1" applyFont="1" applyFill="1" applyBorder="1"/>
    <xf numFmtId="0" fontId="3" fillId="0" borderId="0" xfId="0" applyFont="1" applyBorder="1" applyAlignment="1">
      <alignment horizontal="center"/>
    </xf>
    <xf numFmtId="165" fontId="3" fillId="0" borderId="3" xfId="2" applyNumberFormat="1" applyFont="1" applyBorder="1"/>
    <xf numFmtId="0" fontId="3" fillId="0" borderId="6" xfId="0" applyFont="1" applyBorder="1" applyAlignment="1">
      <alignment horizontal="center"/>
    </xf>
    <xf numFmtId="0" fontId="3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3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3" fillId="7" borderId="5" xfId="0" applyFont="1" applyFill="1" applyBorder="1"/>
    <xf numFmtId="0" fontId="4" fillId="7" borderId="0" xfId="0" applyFont="1" applyFill="1" applyBorder="1"/>
    <xf numFmtId="0" fontId="4" fillId="7" borderId="6" xfId="0" applyFont="1" applyFill="1" applyBorder="1"/>
    <xf numFmtId="0" fontId="3" fillId="7" borderId="7" xfId="0" applyFont="1" applyFill="1" applyBorder="1"/>
    <xf numFmtId="0" fontId="4" fillId="7" borderId="1" xfId="0" applyFont="1" applyFill="1" applyBorder="1"/>
    <xf numFmtId="0" fontId="4" fillId="7" borderId="8" xfId="0" applyFont="1" applyFill="1" applyBorder="1"/>
    <xf numFmtId="165" fontId="3" fillId="0" borderId="0" xfId="0" applyNumberFormat="1" applyFont="1" applyBorder="1"/>
    <xf numFmtId="0" fontId="2" fillId="0" borderId="2" xfId="0" applyFont="1" applyBorder="1" applyAlignment="1">
      <alignment horizontal="center"/>
    </xf>
    <xf numFmtId="165" fontId="3" fillId="0" borderId="5" xfId="0" applyNumberFormat="1" applyFont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165" fontId="3" fillId="0" borderId="1" xfId="0" applyNumberFormat="1" applyFont="1" applyBorder="1"/>
    <xf numFmtId="165" fontId="3" fillId="0" borderId="8" xfId="0" applyNumberFormat="1" applyFont="1" applyBorder="1"/>
    <xf numFmtId="165" fontId="3" fillId="0" borderId="4" xfId="2" applyNumberFormat="1" applyFont="1" applyBorder="1"/>
    <xf numFmtId="0" fontId="2" fillId="0" borderId="13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0" borderId="4" xfId="0" quotePrefix="1" applyFont="1" applyBorder="1" applyAlignment="1">
      <alignment horizontal="center"/>
    </xf>
    <xf numFmtId="0" fontId="0" fillId="0" borderId="14" xfId="0" applyBorder="1"/>
    <xf numFmtId="0" fontId="0" fillId="0" borderId="9" xfId="0" applyBorder="1"/>
    <xf numFmtId="164" fontId="3" fillId="0" borderId="0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165" fontId="2" fillId="0" borderId="10" xfId="2" applyNumberFormat="1" applyFont="1" applyFill="1" applyBorder="1" applyAlignment="1">
      <alignment horizontal="center"/>
    </xf>
    <xf numFmtId="165" fontId="2" fillId="0" borderId="11" xfId="2" applyNumberFormat="1" applyFont="1" applyFill="1" applyBorder="1" applyAlignment="1">
      <alignment horizontal="center"/>
    </xf>
    <xf numFmtId="0" fontId="2" fillId="0" borderId="13" xfId="0" applyFont="1" applyFill="1" applyBorder="1"/>
    <xf numFmtId="0" fontId="3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/>
    <xf numFmtId="9" fontId="3" fillId="0" borderId="9" xfId="3" applyFont="1" applyFill="1" applyBorder="1" applyAlignment="1">
      <alignment horizontal="center"/>
    </xf>
    <xf numFmtId="165" fontId="3" fillId="8" borderId="12" xfId="2" applyNumberFormat="1" applyFont="1" applyFill="1" applyBorder="1"/>
    <xf numFmtId="165" fontId="3" fillId="8" borderId="11" xfId="2" applyNumberFormat="1" applyFont="1" applyFill="1" applyBorder="1"/>
    <xf numFmtId="165" fontId="3" fillId="8" borderId="15" xfId="2" applyNumberFormat="1" applyFont="1" applyFill="1" applyBorder="1"/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9" xfId="0" applyFont="1" applyBorder="1"/>
    <xf numFmtId="0" fontId="10" fillId="0" borderId="0" xfId="0" applyFont="1"/>
    <xf numFmtId="0" fontId="9" fillId="0" borderId="13" xfId="0" applyFont="1" applyBorder="1"/>
    <xf numFmtId="165" fontId="9" fillId="0" borderId="3" xfId="2" quotePrefix="1" applyNumberFormat="1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164" fontId="9" fillId="0" borderId="13" xfId="1" applyNumberFormat="1" applyFont="1" applyBorder="1" applyAlignment="1">
      <alignment horizontal="center"/>
    </xf>
    <xf numFmtId="165" fontId="9" fillId="0" borderId="9" xfId="2" applyNumberFormat="1" applyFont="1" applyBorder="1" applyAlignment="1">
      <alignment horizontal="center"/>
    </xf>
    <xf numFmtId="165" fontId="9" fillId="0" borderId="10" xfId="2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9" fontId="9" fillId="0" borderId="9" xfId="3" applyFont="1" applyBorder="1" applyAlignment="1">
      <alignment horizontal="center"/>
    </xf>
    <xf numFmtId="164" fontId="9" fillId="0" borderId="14" xfId="1" applyNumberFormat="1" applyFont="1" applyBorder="1" applyAlignment="1">
      <alignment horizontal="center"/>
    </xf>
    <xf numFmtId="0" fontId="10" fillId="0" borderId="5" xfId="0" applyFont="1" applyBorder="1"/>
    <xf numFmtId="165" fontId="10" fillId="0" borderId="0" xfId="2" applyNumberFormat="1" applyFont="1" applyBorder="1"/>
    <xf numFmtId="0" fontId="10" fillId="0" borderId="0" xfId="0" applyFont="1" applyBorder="1"/>
    <xf numFmtId="9" fontId="10" fillId="0" borderId="0" xfId="3" applyFont="1" applyBorder="1" applyAlignment="1">
      <alignment horizontal="center"/>
    </xf>
    <xf numFmtId="9" fontId="10" fillId="0" borderId="6" xfId="3" applyFont="1" applyBorder="1" applyAlignment="1">
      <alignment horizontal="center"/>
    </xf>
    <xf numFmtId="44" fontId="10" fillId="0" borderId="0" xfId="2" applyFont="1" applyBorder="1"/>
    <xf numFmtId="44" fontId="10" fillId="0" borderId="6" xfId="2" applyFont="1" applyBorder="1"/>
    <xf numFmtId="164" fontId="9" fillId="0" borderId="7" xfId="1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/>
    </xf>
    <xf numFmtId="165" fontId="9" fillId="0" borderId="11" xfId="2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9" fontId="9" fillId="0" borderId="1" xfId="3" applyFont="1" applyBorder="1" applyAlignment="1">
      <alignment horizontal="center"/>
    </xf>
    <xf numFmtId="164" fontId="9" fillId="0" borderId="8" xfId="1" applyNumberFormat="1" applyFont="1" applyBorder="1" applyAlignment="1">
      <alignment horizontal="center"/>
    </xf>
    <xf numFmtId="164" fontId="10" fillId="2" borderId="0" xfId="1" applyNumberFormat="1" applyFont="1" applyFill="1" applyBorder="1" applyAlignment="1"/>
    <xf numFmtId="165" fontId="10" fillId="0" borderId="0" xfId="2" applyNumberFormat="1" applyFont="1" applyFill="1" applyBorder="1"/>
    <xf numFmtId="165" fontId="10" fillId="2" borderId="12" xfId="2" applyNumberFormat="1" applyFont="1" applyFill="1" applyBorder="1"/>
    <xf numFmtId="164" fontId="10" fillId="2" borderId="0" xfId="1" applyNumberFormat="1" applyFont="1" applyFill="1" applyBorder="1"/>
    <xf numFmtId="164" fontId="10" fillId="0" borderId="0" xfId="1" applyNumberFormat="1" applyFont="1" applyBorder="1"/>
    <xf numFmtId="165" fontId="10" fillId="2" borderId="6" xfId="2" applyNumberFormat="1" applyFont="1" applyFill="1" applyBorder="1"/>
    <xf numFmtId="9" fontId="10" fillId="0" borderId="1" xfId="3" applyFont="1" applyBorder="1" applyAlignment="1">
      <alignment horizontal="center"/>
    </xf>
    <xf numFmtId="9" fontId="10" fillId="0" borderId="8" xfId="3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6" borderId="2" xfId="0" applyFont="1" applyFill="1" applyBorder="1"/>
    <xf numFmtId="0" fontId="11" fillId="6" borderId="3" xfId="0" applyFont="1" applyFill="1" applyBorder="1"/>
    <xf numFmtId="0" fontId="11" fillId="6" borderId="4" xfId="0" applyFont="1" applyFill="1" applyBorder="1"/>
    <xf numFmtId="0" fontId="10" fillId="0" borderId="6" xfId="0" applyFont="1" applyBorder="1"/>
    <xf numFmtId="164" fontId="10" fillId="2" borderId="1" xfId="1" applyNumberFormat="1" applyFont="1" applyFill="1" applyBorder="1" applyAlignment="1"/>
    <xf numFmtId="165" fontId="10" fillId="0" borderId="8" xfId="2" applyNumberFormat="1" applyFont="1" applyFill="1" applyBorder="1"/>
    <xf numFmtId="165" fontId="10" fillId="2" borderId="11" xfId="2" applyNumberFormat="1" applyFont="1" applyFill="1" applyBorder="1"/>
    <xf numFmtId="164" fontId="10" fillId="2" borderId="1" xfId="1" applyNumberFormat="1" applyFont="1" applyFill="1" applyBorder="1"/>
    <xf numFmtId="44" fontId="10" fillId="0" borderId="1" xfId="2" applyFont="1" applyBorder="1"/>
    <xf numFmtId="165" fontId="10" fillId="0" borderId="1" xfId="2" applyNumberFormat="1" applyFont="1" applyFill="1" applyBorder="1"/>
    <xf numFmtId="164" fontId="10" fillId="0" borderId="1" xfId="1" applyNumberFormat="1" applyFont="1" applyBorder="1"/>
    <xf numFmtId="165" fontId="10" fillId="0" borderId="1" xfId="2" applyNumberFormat="1" applyFont="1" applyBorder="1"/>
    <xf numFmtId="165" fontId="10" fillId="2" borderId="8" xfId="2" applyNumberFormat="1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44" fontId="10" fillId="0" borderId="8" xfId="2" applyFont="1" applyBorder="1"/>
    <xf numFmtId="164" fontId="10" fillId="0" borderId="0" xfId="1" applyNumberFormat="1" applyFont="1" applyBorder="1" applyAlignment="1"/>
    <xf numFmtId="165" fontId="10" fillId="0" borderId="12" xfId="2" applyNumberFormat="1" applyFont="1" applyBorder="1"/>
    <xf numFmtId="165" fontId="10" fillId="0" borderId="6" xfId="2" applyNumberFormat="1" applyFont="1" applyBorder="1"/>
    <xf numFmtId="165" fontId="10" fillId="0" borderId="3" xfId="2" applyNumberFormat="1" applyFont="1" applyBorder="1"/>
    <xf numFmtId="9" fontId="10" fillId="0" borderId="3" xfId="3" applyFont="1" applyBorder="1" applyAlignment="1">
      <alignment horizontal="center"/>
    </xf>
    <xf numFmtId="9" fontId="10" fillId="0" borderId="4" xfId="3" applyFont="1" applyBorder="1" applyAlignment="1">
      <alignment horizontal="center"/>
    </xf>
    <xf numFmtId="0" fontId="10" fillId="7" borderId="5" xfId="0" applyFont="1" applyFill="1" applyBorder="1"/>
    <xf numFmtId="0" fontId="11" fillId="7" borderId="0" xfId="0" applyFont="1" applyFill="1" applyBorder="1"/>
    <xf numFmtId="0" fontId="11" fillId="7" borderId="6" xfId="0" applyFont="1" applyFill="1" applyBorder="1"/>
    <xf numFmtId="44" fontId="10" fillId="0" borderId="3" xfId="2" applyFont="1" applyBorder="1"/>
    <xf numFmtId="44" fontId="10" fillId="0" borderId="4" xfId="2" applyFont="1" applyBorder="1"/>
    <xf numFmtId="0" fontId="9" fillId="0" borderId="5" xfId="0" applyFont="1" applyBorder="1" applyAlignment="1">
      <alignment horizontal="center"/>
    </xf>
    <xf numFmtId="165" fontId="10" fillId="0" borderId="12" xfId="2" applyNumberFormat="1" applyFont="1" applyFill="1" applyBorder="1"/>
    <xf numFmtId="9" fontId="10" fillId="0" borderId="0" xfId="3" applyFont="1" applyBorder="1"/>
    <xf numFmtId="164" fontId="10" fillId="0" borderId="6" xfId="1" applyNumberFormat="1" applyFont="1" applyBorder="1"/>
    <xf numFmtId="0" fontId="10" fillId="7" borderId="7" xfId="0" applyFont="1" applyFill="1" applyBorder="1"/>
    <xf numFmtId="0" fontId="11" fillId="7" borderId="1" xfId="0" applyFont="1" applyFill="1" applyBorder="1"/>
    <xf numFmtId="0" fontId="11" fillId="7" borderId="8" xfId="0" applyFont="1" applyFill="1" applyBorder="1"/>
    <xf numFmtId="0" fontId="10" fillId="0" borderId="8" xfId="0" applyFont="1" applyBorder="1"/>
    <xf numFmtId="0" fontId="10" fillId="0" borderId="7" xfId="0" applyFont="1" applyBorder="1"/>
    <xf numFmtId="0" fontId="10" fillId="0" borderId="1" xfId="0" applyFont="1" applyBorder="1"/>
    <xf numFmtId="0" fontId="12" fillId="0" borderId="0" xfId="0" applyFont="1"/>
    <xf numFmtId="44" fontId="12" fillId="0" borderId="0" xfId="2" applyFont="1"/>
    <xf numFmtId="0" fontId="9" fillId="0" borderId="0" xfId="0" applyFont="1" applyBorder="1"/>
    <xf numFmtId="44" fontId="9" fillId="0" borderId="4" xfId="2" applyFont="1" applyBorder="1" applyAlignment="1">
      <alignment horizontal="center"/>
    </xf>
    <xf numFmtId="165" fontId="10" fillId="0" borderId="15" xfId="2" applyNumberFormat="1" applyFont="1" applyBorder="1"/>
    <xf numFmtId="165" fontId="10" fillId="0" borderId="11" xfId="2" applyNumberFormat="1" applyFont="1" applyBorder="1"/>
    <xf numFmtId="9" fontId="10" fillId="0" borderId="1" xfId="3" applyFont="1" applyBorder="1"/>
    <xf numFmtId="164" fontId="10" fillId="0" borderId="8" xfId="1" applyNumberFormat="1" applyFont="1" applyBorder="1"/>
    <xf numFmtId="165" fontId="10" fillId="0" borderId="8" xfId="2" applyNumberFormat="1" applyFont="1" applyBorder="1"/>
    <xf numFmtId="164" fontId="10" fillId="0" borderId="0" xfId="1" applyNumberFormat="1" applyFont="1"/>
    <xf numFmtId="165" fontId="10" fillId="0" borderId="0" xfId="2" applyNumberFormat="1" applyFont="1"/>
    <xf numFmtId="9" fontId="10" fillId="0" borderId="0" xfId="3" applyFont="1"/>
    <xf numFmtId="166" fontId="10" fillId="0" borderId="0" xfId="1" applyNumberFormat="1" applyFont="1" applyBorder="1"/>
    <xf numFmtId="166" fontId="10" fillId="0" borderId="6" xfId="1" applyNumberFormat="1" applyFont="1" applyBorder="1"/>
    <xf numFmtId="164" fontId="9" fillId="4" borderId="7" xfId="1" applyNumberFormat="1" applyFont="1" applyFill="1" applyBorder="1" applyAlignment="1">
      <alignment horizontal="center"/>
    </xf>
    <xf numFmtId="164" fontId="10" fillId="4" borderId="0" xfId="1" applyNumberFormat="1" applyFont="1" applyFill="1" applyBorder="1" applyAlignment="1"/>
    <xf numFmtId="166" fontId="10" fillId="0" borderId="1" xfId="1" applyNumberFormat="1" applyFont="1" applyBorder="1"/>
    <xf numFmtId="166" fontId="10" fillId="0" borderId="8" xfId="1" applyNumberFormat="1" applyFont="1" applyBorder="1"/>
    <xf numFmtId="0" fontId="12" fillId="0" borderId="0" xfId="0" applyFont="1" applyAlignment="1">
      <alignment horizontal="center"/>
    </xf>
    <xf numFmtId="9" fontId="9" fillId="0" borderId="4" xfId="3" applyFont="1" applyBorder="1" applyAlignment="1">
      <alignment horizontal="center"/>
    </xf>
    <xf numFmtId="164" fontId="9" fillId="0" borderId="2" xfId="1" applyNumberFormat="1" applyFont="1" applyBorder="1" applyAlignment="1">
      <alignment horizontal="left" vertical="center"/>
    </xf>
    <xf numFmtId="164" fontId="10" fillId="0" borderId="3" xfId="1" applyNumberFormat="1" applyFont="1" applyBorder="1"/>
    <xf numFmtId="9" fontId="9" fillId="0" borderId="3" xfId="3" applyFont="1" applyBorder="1" applyAlignment="1">
      <alignment horizontal="left" vertical="center"/>
    </xf>
    <xf numFmtId="9" fontId="10" fillId="0" borderId="3" xfId="3" applyFont="1" applyBorder="1"/>
    <xf numFmtId="0" fontId="10" fillId="0" borderId="4" xfId="0" applyFont="1" applyBorder="1"/>
    <xf numFmtId="164" fontId="10" fillId="0" borderId="0" xfId="1" applyNumberFormat="1" applyFont="1" applyFill="1" applyBorder="1" applyAlignment="1"/>
    <xf numFmtId="9" fontId="10" fillId="0" borderId="9" xfId="3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9" fontId="9" fillId="0" borderId="0" xfId="3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43" fontId="9" fillId="0" borderId="7" xfId="1" applyFont="1" applyBorder="1" applyAlignment="1">
      <alignment horizontal="center"/>
    </xf>
    <xf numFmtId="165" fontId="10" fillId="2" borderId="0" xfId="2" applyNumberFormat="1" applyFont="1" applyFill="1" applyBorder="1"/>
    <xf numFmtId="165" fontId="10" fillId="2" borderId="1" xfId="2" applyNumberFormat="1" applyFont="1" applyFill="1" applyBorder="1"/>
    <xf numFmtId="43" fontId="10" fillId="0" borderId="7" xfId="1" applyFont="1" applyBorder="1"/>
    <xf numFmtId="164" fontId="12" fillId="0" borderId="0" xfId="1" applyNumberFormat="1" applyFont="1"/>
    <xf numFmtId="164" fontId="9" fillId="0" borderId="13" xfId="1" applyNumberFormat="1" applyFont="1" applyBorder="1" applyAlignment="1">
      <alignment horizontal="left" vertical="center"/>
    </xf>
    <xf numFmtId="164" fontId="9" fillId="0" borderId="9" xfId="1" applyNumberFormat="1" applyFont="1" applyBorder="1" applyAlignment="1">
      <alignment horizontal="left" vertical="center"/>
    </xf>
    <xf numFmtId="164" fontId="10" fillId="0" borderId="9" xfId="1" applyNumberFormat="1" applyFont="1" applyBorder="1"/>
    <xf numFmtId="9" fontId="9" fillId="0" borderId="9" xfId="3" applyFont="1" applyBorder="1" applyAlignment="1">
      <alignment horizontal="left" vertical="center"/>
    </xf>
    <xf numFmtId="9" fontId="10" fillId="0" borderId="9" xfId="3" applyFont="1" applyBorder="1"/>
    <xf numFmtId="164" fontId="10" fillId="0" borderId="14" xfId="1" applyNumberFormat="1" applyFont="1" applyBorder="1"/>
    <xf numFmtId="164" fontId="10" fillId="0" borderId="1" xfId="1" applyNumberFormat="1" applyFont="1" applyBorder="1" applyAlignment="1"/>
    <xf numFmtId="0" fontId="10" fillId="0" borderId="0" xfId="0" applyFont="1" applyFill="1"/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6" xfId="0" applyFont="1" applyBorder="1"/>
    <xf numFmtId="0" fontId="11" fillId="0" borderId="1" xfId="0" applyFont="1" applyBorder="1"/>
    <xf numFmtId="0" fontId="11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10" fillId="0" borderId="0" xfId="0" applyNumberFormat="1" applyFont="1"/>
  </cellXfs>
  <cellStyles count="19">
    <cellStyle name="Comma" xfId="1" builtinId="3"/>
    <cellStyle name="Comma 2" xfId="8" xr:uid="{00000000-0005-0000-0000-000001000000}"/>
    <cellStyle name="Comma 3" xfId="16" xr:uid="{00000000-0005-0000-0000-000002000000}"/>
    <cellStyle name="Currency" xfId="2" builtinId="4"/>
    <cellStyle name="Currency 2" xfId="12" xr:uid="{00000000-0005-0000-0000-000004000000}"/>
    <cellStyle name="Currency 3" xfId="9" xr:uid="{00000000-0005-0000-0000-000005000000}"/>
    <cellStyle name="Currency 4" xfId="15" xr:uid="{00000000-0005-0000-0000-000006000000}"/>
    <cellStyle name="Currency 5" xfId="18" xr:uid="{00000000-0005-0000-0000-000007000000}"/>
    <cellStyle name="Currency 6" xfId="6" xr:uid="{00000000-0005-0000-0000-000008000000}"/>
    <cellStyle name="Normal" xfId="0" builtinId="0"/>
    <cellStyle name="Normal 2" xfId="4" xr:uid="{00000000-0005-0000-0000-00000A000000}"/>
    <cellStyle name="Normal 2 2" xfId="11" xr:uid="{00000000-0005-0000-0000-00000B000000}"/>
    <cellStyle name="Normal 3" xfId="7" xr:uid="{00000000-0005-0000-0000-00000C000000}"/>
    <cellStyle name="Normal 4" xfId="14" xr:uid="{00000000-0005-0000-0000-00000D000000}"/>
    <cellStyle name="Normal 5" xfId="17" xr:uid="{00000000-0005-0000-0000-00000E000000}"/>
    <cellStyle name="Normal 6" xfId="5" xr:uid="{00000000-0005-0000-0000-00000F000000}"/>
    <cellStyle name="Percent" xfId="3" builtinId="5"/>
    <cellStyle name="Percent 2" xfId="10" xr:uid="{00000000-0005-0000-0000-000011000000}"/>
    <cellStyle name="Percent 3" xfId="13" xr:uid="{00000000-0005-0000-0000-000012000000}"/>
  </cellStyles>
  <dxfs count="0"/>
  <tableStyles count="0" defaultTableStyle="TableStyleMedium9" defaultPivotStyle="PivotStyleLight16"/>
  <colors>
    <mruColors>
      <color rgb="FFEDF3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Financial!$A$17</c:f>
              <c:strCache>
                <c:ptCount val="1"/>
                <c:pt idx="0">
                  <c:v>Sales</c:v>
                </c:pt>
              </c:strCache>
            </c:strRef>
          </c:tx>
          <c:cat>
            <c:strRef>
              <c:f>Financial!$B$16:$D$16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Financial!$B$17:$D$17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1-477F-BBB2-783C190F9A64}"/>
            </c:ext>
          </c:extLst>
        </c:ser>
        <c:ser>
          <c:idx val="1"/>
          <c:order val="1"/>
          <c:tx>
            <c:strRef>
              <c:f>Financial!$A$18</c:f>
              <c:strCache>
                <c:ptCount val="1"/>
                <c:pt idx="0">
                  <c:v>Expenses</c:v>
                </c:pt>
              </c:strCache>
            </c:strRef>
          </c:tx>
          <c:cat>
            <c:strRef>
              <c:f>Financial!$B$16:$D$16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Financial!$B$18:$D$18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1-477F-BBB2-783C190F9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02496"/>
        <c:axId val="121404032"/>
      </c:lineChart>
      <c:catAx>
        <c:axId val="12140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404032"/>
        <c:crosses val="autoZero"/>
        <c:auto val="1"/>
        <c:lblAlgn val="ctr"/>
        <c:lblOffset val="100"/>
        <c:noMultiLvlLbl val="0"/>
      </c:catAx>
      <c:valAx>
        <c:axId val="12140403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1402496"/>
        <c:crosses val="autoZero"/>
        <c:crossBetween val="between"/>
      </c:valAx>
    </c:plotArea>
    <c:legend>
      <c:legendPos val="t"/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Fleet!$K$10</c:f>
              <c:strCache>
                <c:ptCount val="1"/>
                <c:pt idx="0">
                  <c:v>Sedan</c:v>
                </c:pt>
              </c:strCache>
            </c:strRef>
          </c:tx>
          <c:cat>
            <c:strRef>
              <c:f>Fleet!$L$9:$N$9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Fleet!$L$10:$N$10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B-4466-8E7F-C1DF13A1881E}"/>
            </c:ext>
          </c:extLst>
        </c:ser>
        <c:ser>
          <c:idx val="1"/>
          <c:order val="1"/>
          <c:tx>
            <c:strRef>
              <c:f>Fleet!$K$11</c:f>
              <c:strCache>
                <c:ptCount val="1"/>
                <c:pt idx="0">
                  <c:v>SUV</c:v>
                </c:pt>
              </c:strCache>
            </c:strRef>
          </c:tx>
          <c:cat>
            <c:strRef>
              <c:f>Fleet!$L$9:$N$9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Fleet!$L$11:$N$11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B-4466-8E7F-C1DF13A1881E}"/>
            </c:ext>
          </c:extLst>
        </c:ser>
        <c:ser>
          <c:idx val="2"/>
          <c:order val="2"/>
          <c:tx>
            <c:strRef>
              <c:f>Fleet!$K$12</c:f>
              <c:strCache>
                <c:ptCount val="1"/>
                <c:pt idx="0">
                  <c:v>Van</c:v>
                </c:pt>
              </c:strCache>
            </c:strRef>
          </c:tx>
          <c:cat>
            <c:strRef>
              <c:f>Fleet!$L$9:$N$9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Fleet!$L$12:$N$12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6B-4466-8E7F-C1DF13A1881E}"/>
            </c:ext>
          </c:extLst>
        </c:ser>
        <c:ser>
          <c:idx val="3"/>
          <c:order val="3"/>
          <c:tx>
            <c:strRef>
              <c:f>Fleet!$K$13</c:f>
              <c:strCache>
                <c:ptCount val="1"/>
                <c:pt idx="0">
                  <c:v>Limousine</c:v>
                </c:pt>
              </c:strCache>
            </c:strRef>
          </c:tx>
          <c:cat>
            <c:strRef>
              <c:f>Fleet!$L$9:$N$9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Fleet!$L$13:$N$13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6B-4466-8E7F-C1DF13A1881E}"/>
            </c:ext>
          </c:extLst>
        </c:ser>
        <c:ser>
          <c:idx val="4"/>
          <c:order val="4"/>
          <c:tx>
            <c:strRef>
              <c:f>Fleet!$K$14</c:f>
              <c:strCache>
                <c:ptCount val="1"/>
                <c:pt idx="0">
                  <c:v>Minibus</c:v>
                </c:pt>
              </c:strCache>
            </c:strRef>
          </c:tx>
          <c:cat>
            <c:strRef>
              <c:f>Fleet!$L$9:$N$9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Fleet!$L$14:$N$14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6B-4466-8E7F-C1DF13A1881E}"/>
            </c:ext>
          </c:extLst>
        </c:ser>
        <c:ser>
          <c:idx val="5"/>
          <c:order val="5"/>
          <c:tx>
            <c:strRef>
              <c:f>Fleet!$K$15</c:f>
              <c:strCache>
                <c:ptCount val="1"/>
                <c:pt idx="0">
                  <c:v>Motor Coach</c:v>
                </c:pt>
              </c:strCache>
            </c:strRef>
          </c:tx>
          <c:cat>
            <c:strRef>
              <c:f>Fleet!$L$9:$N$9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Fleet!$L$15:$N$15</c:f>
              <c:numCache>
                <c:formatCode>_(* #,##0.0_);_(* \(#,##0.0\);_(*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6B-4466-8E7F-C1DF13A18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13504"/>
        <c:axId val="124227584"/>
      </c:lineChart>
      <c:catAx>
        <c:axId val="12421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227584"/>
        <c:crosses val="autoZero"/>
        <c:auto val="1"/>
        <c:lblAlgn val="ctr"/>
        <c:lblOffset val="100"/>
        <c:noMultiLvlLbl val="0"/>
      </c:catAx>
      <c:valAx>
        <c:axId val="12422758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124213504"/>
        <c:crosses val="autoZero"/>
        <c:crossBetween val="between"/>
      </c:valAx>
    </c:plotArea>
    <c:legend>
      <c:legendPos val="t"/>
      <c:overlay val="1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aseline="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Fleet!$K$41</c:f>
              <c:strCache>
                <c:ptCount val="1"/>
                <c:pt idx="0">
                  <c:v>Insurance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cat>
            <c:strRef>
              <c:f>Fleet!$L$40:$N$40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Fleet!$L$41:$N$41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6-433B-8F40-4B3FC0BE602E}"/>
            </c:ext>
          </c:extLst>
        </c:ser>
        <c:ser>
          <c:idx val="1"/>
          <c:order val="1"/>
          <c:tx>
            <c:strRef>
              <c:f>Fleet!$K$42</c:f>
              <c:strCache>
                <c:ptCount val="1"/>
                <c:pt idx="0">
                  <c:v>Repairs</c:v>
                </c:pt>
              </c:strCache>
            </c:strRef>
          </c:tx>
          <c:cat>
            <c:strRef>
              <c:f>Fleet!$L$40:$N$40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Fleet!$L$42:$N$42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6-433B-8F40-4B3FC0BE602E}"/>
            </c:ext>
          </c:extLst>
        </c:ser>
        <c:ser>
          <c:idx val="2"/>
          <c:order val="2"/>
          <c:tx>
            <c:strRef>
              <c:f>Fleet!$K$43</c:f>
              <c:strCache>
                <c:ptCount val="1"/>
                <c:pt idx="0">
                  <c:v>Interest</c:v>
                </c:pt>
              </c:strCache>
            </c:strRef>
          </c:tx>
          <c:cat>
            <c:strRef>
              <c:f>Fleet!$L$40:$N$40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Fleet!$L$43:$N$43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6-433B-8F40-4B3FC0BE602E}"/>
            </c:ext>
          </c:extLst>
        </c:ser>
        <c:ser>
          <c:idx val="3"/>
          <c:order val="3"/>
          <c:tx>
            <c:strRef>
              <c:f>Fleet!$K$44</c:f>
              <c:strCache>
                <c:ptCount val="1"/>
                <c:pt idx="0">
                  <c:v>Depreciation</c:v>
                </c:pt>
              </c:strCache>
            </c:strRef>
          </c:tx>
          <c:cat>
            <c:strRef>
              <c:f>Fleet!$L$40:$N$40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Fleet!$L$44:$N$44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F6-433B-8F40-4B3FC0BE6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5248"/>
        <c:axId val="124406784"/>
      </c:lineChart>
      <c:catAx>
        <c:axId val="12440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406784"/>
        <c:crosses val="autoZero"/>
        <c:auto val="1"/>
        <c:lblAlgn val="ctr"/>
        <c:lblOffset val="100"/>
        <c:noMultiLvlLbl val="0"/>
      </c:catAx>
      <c:valAx>
        <c:axId val="124406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405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43927492256744"/>
          <c:y val="2.1592442645074233E-2"/>
          <c:w val="0.59512132412019925"/>
          <c:h val="6.1859585365594459E-2"/>
        </c:manualLayout>
      </c:layout>
      <c:overlay val="1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aseline="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'All Reports 2'!$B$17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'All Reports 2'!$A$18:$A$23</c:f>
              <c:strCache>
                <c:ptCount val="6"/>
                <c:pt idx="0">
                  <c:v>Sedan</c:v>
                </c:pt>
                <c:pt idx="1">
                  <c:v>SUV</c:v>
                </c:pt>
                <c:pt idx="2">
                  <c:v>Van</c:v>
                </c:pt>
                <c:pt idx="3">
                  <c:v>Limousine</c:v>
                </c:pt>
                <c:pt idx="4">
                  <c:v>Minibus</c:v>
                </c:pt>
                <c:pt idx="5">
                  <c:v>Motor Coach</c:v>
                </c:pt>
              </c:strCache>
            </c:strRef>
          </c:cat>
          <c:val>
            <c:numRef>
              <c:f>'All Reports 2'!$B$18:$B$23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1-45C5-82C4-F97E310E34B1}"/>
            </c:ext>
          </c:extLst>
        </c:ser>
        <c:ser>
          <c:idx val="1"/>
          <c:order val="1"/>
          <c:tx>
            <c:strRef>
              <c:f>'All Reports 2'!$C$17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'All Reports 2'!$A$18:$A$23</c:f>
              <c:strCache>
                <c:ptCount val="6"/>
                <c:pt idx="0">
                  <c:v>Sedan</c:v>
                </c:pt>
                <c:pt idx="1">
                  <c:v>SUV</c:v>
                </c:pt>
                <c:pt idx="2">
                  <c:v>Van</c:v>
                </c:pt>
                <c:pt idx="3">
                  <c:v>Limousine</c:v>
                </c:pt>
                <c:pt idx="4">
                  <c:v>Minibus</c:v>
                </c:pt>
                <c:pt idx="5">
                  <c:v>Motor Coach</c:v>
                </c:pt>
              </c:strCache>
            </c:strRef>
          </c:cat>
          <c:val>
            <c:numRef>
              <c:f>'All Reports 2'!$C$18:$C$23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1-45C5-82C4-F97E310E34B1}"/>
            </c:ext>
          </c:extLst>
        </c:ser>
        <c:ser>
          <c:idx val="2"/>
          <c:order val="2"/>
          <c:tx>
            <c:strRef>
              <c:f>'All Reports 2'!$D$17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'All Reports 2'!$A$18:$A$23</c:f>
              <c:strCache>
                <c:ptCount val="6"/>
                <c:pt idx="0">
                  <c:v>Sedan</c:v>
                </c:pt>
                <c:pt idx="1">
                  <c:v>SUV</c:v>
                </c:pt>
                <c:pt idx="2">
                  <c:v>Van</c:v>
                </c:pt>
                <c:pt idx="3">
                  <c:v>Limousine</c:v>
                </c:pt>
                <c:pt idx="4">
                  <c:v>Minibus</c:v>
                </c:pt>
                <c:pt idx="5">
                  <c:v>Motor Coach</c:v>
                </c:pt>
              </c:strCache>
            </c:strRef>
          </c:cat>
          <c:val>
            <c:numRef>
              <c:f>'All Reports 2'!$D$18:$D$23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1-45C5-82C4-F97E310E3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50848"/>
        <c:axId val="124352384"/>
      </c:barChart>
      <c:catAx>
        <c:axId val="124350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4352384"/>
        <c:crosses val="autoZero"/>
        <c:auto val="1"/>
        <c:lblAlgn val="ctr"/>
        <c:lblOffset val="100"/>
        <c:noMultiLvlLbl val="0"/>
      </c:catAx>
      <c:valAx>
        <c:axId val="124352384"/>
        <c:scaling>
          <c:orientation val="minMax"/>
        </c:scaling>
        <c:delete val="0"/>
        <c:axPos val="b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435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5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Financial!$A$36</c:f>
              <c:strCache>
                <c:ptCount val="1"/>
                <c:pt idx="0">
                  <c:v>Fuel</c:v>
                </c:pt>
              </c:strCache>
            </c:strRef>
          </c:tx>
          <c:cat>
            <c:strRef>
              <c:f>Financial!$B$35:$D$35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Financial!$B$36:$D$36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FA-4B0D-9B11-3E86D28E5CCF}"/>
            </c:ext>
          </c:extLst>
        </c:ser>
        <c:ser>
          <c:idx val="1"/>
          <c:order val="1"/>
          <c:tx>
            <c:strRef>
              <c:f>Financial!$A$37</c:f>
              <c:strCache>
                <c:ptCount val="1"/>
                <c:pt idx="0">
                  <c:v>Direct Labor</c:v>
                </c:pt>
              </c:strCache>
            </c:strRef>
          </c:tx>
          <c:cat>
            <c:strRef>
              <c:f>Financial!$B$35:$D$35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Financial!$B$37:$D$37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FA-4B0D-9B11-3E86D28E5CCF}"/>
            </c:ext>
          </c:extLst>
        </c:ser>
        <c:ser>
          <c:idx val="2"/>
          <c:order val="2"/>
          <c:tx>
            <c:strRef>
              <c:f>Financial!$A$38</c:f>
              <c:strCache>
                <c:ptCount val="1"/>
                <c:pt idx="0">
                  <c:v>Other Labor</c:v>
                </c:pt>
              </c:strCache>
            </c:strRef>
          </c:tx>
          <c:cat>
            <c:strRef>
              <c:f>Financial!$B$35:$D$35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Financial!$B$38:$D$38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FA-4B0D-9B11-3E86D28E5CCF}"/>
            </c:ext>
          </c:extLst>
        </c:ser>
        <c:ser>
          <c:idx val="3"/>
          <c:order val="3"/>
          <c:tx>
            <c:strRef>
              <c:f>Financial!$A$39</c:f>
              <c:strCache>
                <c:ptCount val="1"/>
                <c:pt idx="0">
                  <c:v>Insurance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cat>
            <c:strRef>
              <c:f>Financial!$B$35:$D$35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Financial!$B$39:$D$39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FA-4B0D-9B11-3E86D28E5CCF}"/>
            </c:ext>
          </c:extLst>
        </c:ser>
        <c:ser>
          <c:idx val="4"/>
          <c:order val="4"/>
          <c:tx>
            <c:strRef>
              <c:f>Financial!$A$40</c:f>
              <c:strCache>
                <c:ptCount val="1"/>
                <c:pt idx="0">
                  <c:v>Repairs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Financial!$B$35:$D$35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Financial!$B$40:$D$40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FA-4B0D-9B11-3E86D28E5CCF}"/>
            </c:ext>
          </c:extLst>
        </c:ser>
        <c:ser>
          <c:idx val="5"/>
          <c:order val="5"/>
          <c:tx>
            <c:strRef>
              <c:f>Financial!$A$41</c:f>
              <c:strCache>
                <c:ptCount val="1"/>
                <c:pt idx="0">
                  <c:v>Interest</c:v>
                </c:pt>
              </c:strCache>
            </c:strRef>
          </c:tx>
          <c:cat>
            <c:strRef>
              <c:f>Financial!$B$35:$D$35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Financial!$B$41:$D$41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FA-4B0D-9B11-3E86D28E5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32768"/>
        <c:axId val="122834304"/>
      </c:lineChart>
      <c:catAx>
        <c:axId val="12283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834304"/>
        <c:crosses val="autoZero"/>
        <c:auto val="1"/>
        <c:lblAlgn val="ctr"/>
        <c:lblOffset val="100"/>
        <c:noMultiLvlLbl val="0"/>
      </c:catAx>
      <c:valAx>
        <c:axId val="12283430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2832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2115514849346741E-2"/>
          <c:y val="3.1457955232909875E-2"/>
          <c:w val="0.9"/>
          <c:h val="5.5259738102357445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Financial!$K$17</c:f>
              <c:strCache>
                <c:ptCount val="1"/>
                <c:pt idx="0">
                  <c:v>Fuel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cat>
            <c:strRef>
              <c:f>Financial!$L$16:$N$16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Financial!$L$17:$N$17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D-45C9-9EBC-6CBE833F9421}"/>
            </c:ext>
          </c:extLst>
        </c:ser>
        <c:ser>
          <c:idx val="1"/>
          <c:order val="1"/>
          <c:tx>
            <c:strRef>
              <c:f>Financial!$K$18</c:f>
              <c:strCache>
                <c:ptCount val="1"/>
                <c:pt idx="0">
                  <c:v>Direct Labor</c:v>
                </c:pt>
              </c:strCache>
            </c:strRef>
          </c:tx>
          <c:cat>
            <c:strRef>
              <c:f>Financial!$L$16:$N$16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Financial!$L$18:$N$18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D-45C9-9EBC-6CBE833F9421}"/>
            </c:ext>
          </c:extLst>
        </c:ser>
        <c:ser>
          <c:idx val="2"/>
          <c:order val="2"/>
          <c:tx>
            <c:strRef>
              <c:f>Financial!$K$19</c:f>
              <c:strCache>
                <c:ptCount val="1"/>
                <c:pt idx="0">
                  <c:v>Other Labor</c:v>
                </c:pt>
              </c:strCache>
            </c:strRef>
          </c:tx>
          <c:cat>
            <c:strRef>
              <c:f>Financial!$L$16:$N$16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Financial!$L$19:$N$19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D-45C9-9EBC-6CBE833F9421}"/>
            </c:ext>
          </c:extLst>
        </c:ser>
        <c:ser>
          <c:idx val="3"/>
          <c:order val="3"/>
          <c:tx>
            <c:strRef>
              <c:f>Financial!$K$20</c:f>
              <c:strCache>
                <c:ptCount val="1"/>
                <c:pt idx="0">
                  <c:v>Insurance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Financial!$L$16:$N$16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Financial!$L$20:$N$20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CD-45C9-9EBC-6CBE833F9421}"/>
            </c:ext>
          </c:extLst>
        </c:ser>
        <c:ser>
          <c:idx val="4"/>
          <c:order val="4"/>
          <c:tx>
            <c:strRef>
              <c:f>Financial!$K$21</c:f>
              <c:strCache>
                <c:ptCount val="1"/>
                <c:pt idx="0">
                  <c:v>Repairs</c:v>
                </c:pt>
              </c:strCache>
            </c:strRef>
          </c:tx>
          <c:cat>
            <c:strRef>
              <c:f>Financial!$L$16:$N$16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Financial!$L$21:$N$21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CD-45C9-9EBC-6CBE833F9421}"/>
            </c:ext>
          </c:extLst>
        </c:ser>
        <c:ser>
          <c:idx val="5"/>
          <c:order val="5"/>
          <c:tx>
            <c:strRef>
              <c:f>Financial!$K$22</c:f>
              <c:strCache>
                <c:ptCount val="1"/>
                <c:pt idx="0">
                  <c:v>Interest</c:v>
                </c:pt>
              </c:strCache>
            </c:strRef>
          </c:tx>
          <c:cat>
            <c:strRef>
              <c:f>Financial!$L$16:$N$16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Financial!$L$22:$N$22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CD-45C9-9EBC-6CBE833F9421}"/>
            </c:ext>
          </c:extLst>
        </c:ser>
        <c:ser>
          <c:idx val="6"/>
          <c:order val="6"/>
          <c:tx>
            <c:strRef>
              <c:f>Financial!$K$23</c:f>
              <c:strCache>
                <c:ptCount val="1"/>
                <c:pt idx="0">
                  <c:v>All Other Expenses</c:v>
                </c:pt>
              </c:strCache>
            </c:strRef>
          </c:tx>
          <c:cat>
            <c:strRef>
              <c:f>Financial!$L$16:$N$16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Financial!$L$23:$N$23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CD-45C9-9EBC-6CBE833F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53952"/>
        <c:axId val="121463936"/>
      </c:lineChart>
      <c:catAx>
        <c:axId val="12145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463936"/>
        <c:crosses val="autoZero"/>
        <c:auto val="1"/>
        <c:lblAlgn val="ctr"/>
        <c:lblOffset val="100"/>
        <c:noMultiLvlLbl val="0"/>
      </c:catAx>
      <c:valAx>
        <c:axId val="121463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14539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7881444969622113E-2"/>
          <c:y val="2.569593147751608E-2"/>
          <c:w val="0.84575120843323903"/>
          <c:h val="0.10444745472720018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Financial!$A$75</c:f>
              <c:strCache>
                <c:ptCount val="1"/>
                <c:pt idx="0">
                  <c:v>Operating Profit</c:v>
                </c:pt>
              </c:strCache>
            </c:strRef>
          </c:tx>
          <c:cat>
            <c:strRef>
              <c:f>Financial!$B$74:$D$74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Financial!$B$75:$D$75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AF-460E-BC47-4C3A67728440}"/>
            </c:ext>
          </c:extLst>
        </c:ser>
        <c:ser>
          <c:idx val="1"/>
          <c:order val="1"/>
          <c:tx>
            <c:strRef>
              <c:f>Financial!$A$76</c:f>
              <c:strCache>
                <c:ptCount val="1"/>
                <c:pt idx="0">
                  <c:v>Depreciation</c:v>
                </c:pt>
              </c:strCache>
            </c:strRef>
          </c:tx>
          <c:cat>
            <c:strRef>
              <c:f>Financial!$B$74:$D$74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Financial!$B$76:$D$76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F-460E-BC47-4C3A67728440}"/>
            </c:ext>
          </c:extLst>
        </c:ser>
        <c:ser>
          <c:idx val="2"/>
          <c:order val="2"/>
          <c:tx>
            <c:strRef>
              <c:f>Financial!$A$77</c:f>
              <c:strCache>
                <c:ptCount val="1"/>
                <c:pt idx="0">
                  <c:v>Net Profit</c:v>
                </c:pt>
              </c:strCache>
            </c:strRef>
          </c:tx>
          <c:cat>
            <c:strRef>
              <c:f>Financial!$B$74:$D$74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Financial!$B$77:$D$77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AF-460E-BC47-4C3A67728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93376"/>
        <c:axId val="121494912"/>
      </c:lineChart>
      <c:catAx>
        <c:axId val="12149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494912"/>
        <c:crosses val="autoZero"/>
        <c:auto val="1"/>
        <c:lblAlgn val="ctr"/>
        <c:lblOffset val="100"/>
        <c:noMultiLvlLbl val="0"/>
      </c:catAx>
      <c:valAx>
        <c:axId val="12149491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1493376"/>
        <c:crosses val="autoZero"/>
        <c:crossBetween val="between"/>
      </c:valAx>
    </c:plotArea>
    <c:legend>
      <c:legendPos val="t"/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Financial!$T$17</c:f>
              <c:strCache>
                <c:ptCount val="1"/>
                <c:pt idx="0">
                  <c:v>Variable Expenses</c:v>
                </c:pt>
              </c:strCache>
            </c:strRef>
          </c:tx>
          <c:cat>
            <c:numRef>
              <c:f>Financial!$U$16:$W$16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Financial!$U$17:$W$17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2-433A-9A33-1864CA20D050}"/>
            </c:ext>
          </c:extLst>
        </c:ser>
        <c:ser>
          <c:idx val="1"/>
          <c:order val="1"/>
          <c:tx>
            <c:strRef>
              <c:f>Financial!$T$18</c:f>
              <c:strCache>
                <c:ptCount val="1"/>
                <c:pt idx="0">
                  <c:v>Semi Variable</c:v>
                </c:pt>
              </c:strCache>
            </c:strRef>
          </c:tx>
          <c:cat>
            <c:numRef>
              <c:f>Financial!$U$16:$W$16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Financial!$U$18:$W$18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2-433A-9A33-1864CA20D050}"/>
            </c:ext>
          </c:extLst>
        </c:ser>
        <c:ser>
          <c:idx val="2"/>
          <c:order val="2"/>
          <c:tx>
            <c:strRef>
              <c:f>Financial!$T$19</c:f>
              <c:strCache>
                <c:ptCount val="1"/>
                <c:pt idx="0">
                  <c:v>Fixed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cat>
            <c:numRef>
              <c:f>Financial!$U$16:$W$16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Financial!$U$19:$W$19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2-433A-9A33-1864CA20D050}"/>
            </c:ext>
          </c:extLst>
        </c:ser>
        <c:ser>
          <c:idx val="3"/>
          <c:order val="3"/>
          <c:tx>
            <c:strRef>
              <c:f>Financial!$T$20</c:f>
              <c:strCache>
                <c:ptCount val="1"/>
                <c:pt idx="0">
                  <c:v>Net Profit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cat>
            <c:numRef>
              <c:f>Financial!$U$16:$W$16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Financial!$U$20:$W$20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D2-433A-9A33-1864CA20D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8880"/>
        <c:axId val="123980416"/>
      </c:lineChart>
      <c:catAx>
        <c:axId val="1239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980416"/>
        <c:crosses val="autoZero"/>
        <c:auto val="1"/>
        <c:lblAlgn val="ctr"/>
        <c:lblOffset val="100"/>
        <c:noMultiLvlLbl val="0"/>
      </c:catAx>
      <c:valAx>
        <c:axId val="123980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39788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315126748396961E-2"/>
          <c:y val="4.6403712296983764E-2"/>
          <c:w val="0.80994673134212669"/>
          <c:h val="7.0901705732259096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Operations!$A$2</c:f>
              <c:strCache>
                <c:ptCount val="1"/>
                <c:pt idx="0">
                  <c:v>Sedan</c:v>
                </c:pt>
              </c:strCache>
            </c:strRef>
          </c:tx>
          <c:cat>
            <c:numRef>
              <c:f>Operations!$B$1:$D$1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Operations!$B$2:$D$2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2-4066-84C8-21B189E42393}"/>
            </c:ext>
          </c:extLst>
        </c:ser>
        <c:ser>
          <c:idx val="2"/>
          <c:order val="1"/>
          <c:tx>
            <c:strRef>
              <c:f>Operations!$A$3</c:f>
              <c:strCache>
                <c:ptCount val="1"/>
                <c:pt idx="0">
                  <c:v>SUV</c:v>
                </c:pt>
              </c:strCache>
            </c:strRef>
          </c:tx>
          <c:cat>
            <c:numRef>
              <c:f>Operations!$B$1:$D$1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Operations!$B$3:$D$3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2-4066-84C8-21B189E42393}"/>
            </c:ext>
          </c:extLst>
        </c:ser>
        <c:ser>
          <c:idx val="3"/>
          <c:order val="2"/>
          <c:tx>
            <c:strRef>
              <c:f>Operations!$A$4</c:f>
              <c:strCache>
                <c:ptCount val="1"/>
                <c:pt idx="0">
                  <c:v>Van</c:v>
                </c:pt>
              </c:strCache>
            </c:strRef>
          </c:tx>
          <c:cat>
            <c:numRef>
              <c:f>Operations!$B$1:$D$1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Operations!$B$4:$D$4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62-4066-84C8-21B189E42393}"/>
            </c:ext>
          </c:extLst>
        </c:ser>
        <c:ser>
          <c:idx val="4"/>
          <c:order val="3"/>
          <c:tx>
            <c:strRef>
              <c:f>Operations!$A$5</c:f>
              <c:strCache>
                <c:ptCount val="1"/>
                <c:pt idx="0">
                  <c:v>Limousine</c:v>
                </c:pt>
              </c:strCache>
            </c:strRef>
          </c:tx>
          <c:cat>
            <c:numRef>
              <c:f>Operations!$B$1:$D$1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Operations!$B$5:$D$5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62-4066-84C8-21B189E42393}"/>
            </c:ext>
          </c:extLst>
        </c:ser>
        <c:ser>
          <c:idx val="5"/>
          <c:order val="4"/>
          <c:tx>
            <c:strRef>
              <c:f>Operations!$A$6</c:f>
              <c:strCache>
                <c:ptCount val="1"/>
                <c:pt idx="0">
                  <c:v>Minibus</c:v>
                </c:pt>
              </c:strCache>
            </c:strRef>
          </c:tx>
          <c:cat>
            <c:numRef>
              <c:f>Operations!$B$1:$D$1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Operations!$B$6:$D$6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62-4066-84C8-21B189E42393}"/>
            </c:ext>
          </c:extLst>
        </c:ser>
        <c:ser>
          <c:idx val="6"/>
          <c:order val="5"/>
          <c:tx>
            <c:strRef>
              <c:f>Operations!$A$7</c:f>
              <c:strCache>
                <c:ptCount val="1"/>
                <c:pt idx="0">
                  <c:v>Motor Coach</c:v>
                </c:pt>
              </c:strCache>
            </c:strRef>
          </c:tx>
          <c:cat>
            <c:numRef>
              <c:f>Operations!$B$1:$D$1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Operations!$B$7:$D$7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62-4066-84C8-21B189E42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53760"/>
        <c:axId val="124067840"/>
      </c:lineChart>
      <c:catAx>
        <c:axId val="1240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067840"/>
        <c:crosses val="autoZero"/>
        <c:auto val="1"/>
        <c:lblAlgn val="ctr"/>
        <c:lblOffset val="100"/>
        <c:noMultiLvlLbl val="0"/>
      </c:catAx>
      <c:valAx>
        <c:axId val="12406784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4053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917059040186349"/>
          <c:y val="4.21792618629174E-2"/>
          <c:w val="0.81222771932269533"/>
          <c:h val="5.2596618193810125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Operations!$A$40</c:f>
              <c:strCache>
                <c:ptCount val="1"/>
                <c:pt idx="0">
                  <c:v>CDL Vehicles</c:v>
                </c:pt>
              </c:strCache>
            </c:strRef>
          </c:tx>
          <c:cat>
            <c:strRef>
              <c:f>Operations!$B$39:$D$39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Operations!$B$40:$D$40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0-4681-97CE-7EB80DED3E07}"/>
            </c:ext>
          </c:extLst>
        </c:ser>
        <c:ser>
          <c:idx val="1"/>
          <c:order val="1"/>
          <c:tx>
            <c:strRef>
              <c:f>Operations!$A$41</c:f>
              <c:strCache>
                <c:ptCount val="1"/>
                <c:pt idx="0">
                  <c:v>Non CDL Vehicles</c:v>
                </c:pt>
              </c:strCache>
            </c:strRef>
          </c:tx>
          <c:cat>
            <c:strRef>
              <c:f>Operations!$B$39:$D$39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Operations!$B$41:$D$41</c:f>
              <c:numCache>
                <c:formatCode>_("$"* #,##0_);_("$"* \(#,##0\);_("$"*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0-4681-97CE-7EB80DED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80128"/>
        <c:axId val="124081664"/>
      </c:lineChart>
      <c:catAx>
        <c:axId val="12408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081664"/>
        <c:crosses val="autoZero"/>
        <c:auto val="1"/>
        <c:lblAlgn val="ctr"/>
        <c:lblOffset val="100"/>
        <c:noMultiLvlLbl val="0"/>
      </c:catAx>
      <c:valAx>
        <c:axId val="12408166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4080128"/>
        <c:crosses val="autoZero"/>
        <c:crossBetween val="between"/>
      </c:valAx>
    </c:plotArea>
    <c:legend>
      <c:legendPos val="t"/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Operations!$G$2</c:f>
              <c:strCache>
                <c:ptCount val="1"/>
                <c:pt idx="0">
                  <c:v>Sedan</c:v>
                </c:pt>
              </c:strCache>
            </c:strRef>
          </c:tx>
          <c:cat>
            <c:strRef>
              <c:f>Operations!$H$1:$J$1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Operations!$H$2:$J$2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C-4196-AFEE-6162A1E2CDC6}"/>
            </c:ext>
          </c:extLst>
        </c:ser>
        <c:ser>
          <c:idx val="1"/>
          <c:order val="1"/>
          <c:tx>
            <c:strRef>
              <c:f>Operations!$G$3</c:f>
              <c:strCache>
                <c:ptCount val="1"/>
                <c:pt idx="0">
                  <c:v>SUV</c:v>
                </c:pt>
              </c:strCache>
            </c:strRef>
          </c:tx>
          <c:cat>
            <c:strRef>
              <c:f>Operations!$H$1:$J$1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Operations!$H$3:$J$3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C-4196-AFEE-6162A1E2CDC6}"/>
            </c:ext>
          </c:extLst>
        </c:ser>
        <c:ser>
          <c:idx val="2"/>
          <c:order val="2"/>
          <c:tx>
            <c:strRef>
              <c:f>Operations!$G$4</c:f>
              <c:strCache>
                <c:ptCount val="1"/>
                <c:pt idx="0">
                  <c:v>Van</c:v>
                </c:pt>
              </c:strCache>
            </c:strRef>
          </c:tx>
          <c:cat>
            <c:strRef>
              <c:f>Operations!$H$1:$J$1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Operations!$H$4:$J$4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C-4196-AFEE-6162A1E2CDC6}"/>
            </c:ext>
          </c:extLst>
        </c:ser>
        <c:ser>
          <c:idx val="3"/>
          <c:order val="3"/>
          <c:tx>
            <c:strRef>
              <c:f>Operations!$G$5</c:f>
              <c:strCache>
                <c:ptCount val="1"/>
                <c:pt idx="0">
                  <c:v>Limousine</c:v>
                </c:pt>
              </c:strCache>
            </c:strRef>
          </c:tx>
          <c:cat>
            <c:strRef>
              <c:f>Operations!$H$1:$J$1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Operations!$H$5:$J$5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BC-4196-AFEE-6162A1E2CDC6}"/>
            </c:ext>
          </c:extLst>
        </c:ser>
        <c:ser>
          <c:idx val="4"/>
          <c:order val="4"/>
          <c:tx>
            <c:strRef>
              <c:f>Operations!$G$6</c:f>
              <c:strCache>
                <c:ptCount val="1"/>
                <c:pt idx="0">
                  <c:v>Minibus</c:v>
                </c:pt>
              </c:strCache>
            </c:strRef>
          </c:tx>
          <c:cat>
            <c:strRef>
              <c:f>Operations!$H$1:$J$1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Operations!$H$6:$J$6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BC-4196-AFEE-6162A1E2CDC6}"/>
            </c:ext>
          </c:extLst>
        </c:ser>
        <c:ser>
          <c:idx val="5"/>
          <c:order val="5"/>
          <c:tx>
            <c:strRef>
              <c:f>Operations!$G$7</c:f>
              <c:strCache>
                <c:ptCount val="1"/>
                <c:pt idx="0">
                  <c:v>Motor Coach</c:v>
                </c:pt>
              </c:strCache>
            </c:strRef>
          </c:tx>
          <c:cat>
            <c:strRef>
              <c:f>Operations!$H$1:$J$1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Operations!$H$7:$J$7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BC-4196-AFEE-6162A1E2C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29664"/>
        <c:axId val="124131200"/>
      </c:lineChart>
      <c:catAx>
        <c:axId val="12412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131200"/>
        <c:crosses val="autoZero"/>
        <c:auto val="1"/>
        <c:lblAlgn val="ctr"/>
        <c:lblOffset val="100"/>
        <c:noMultiLvlLbl val="0"/>
      </c:catAx>
      <c:valAx>
        <c:axId val="124131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129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062293987141468"/>
          <c:y val="5.2287581699346428E-2"/>
          <c:w val="0.76942759904724711"/>
          <c:h val="5.2236973822917893E-2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Fleet!$A$35</c:f>
              <c:strCache>
                <c:ptCount val="1"/>
                <c:pt idx="0">
                  <c:v>Sedan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strRef>
              <c:f>Fleet!$B$34:$E$34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Fleet!$B$35:$E$35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0-49C7-A72E-C9DB8E6D0D57}"/>
            </c:ext>
          </c:extLst>
        </c:ser>
        <c:ser>
          <c:idx val="1"/>
          <c:order val="1"/>
          <c:tx>
            <c:strRef>
              <c:f>Fleet!$A$36</c:f>
              <c:strCache>
                <c:ptCount val="1"/>
                <c:pt idx="0">
                  <c:v>SUV</c:v>
                </c:pt>
              </c:strCache>
            </c:strRef>
          </c:tx>
          <c:cat>
            <c:strRef>
              <c:f>Fleet!$B$34:$E$34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Fleet!$B$36:$E$36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0-49C7-A72E-C9DB8E6D0D57}"/>
            </c:ext>
          </c:extLst>
        </c:ser>
        <c:ser>
          <c:idx val="2"/>
          <c:order val="2"/>
          <c:tx>
            <c:strRef>
              <c:f>Fleet!$A$37</c:f>
              <c:strCache>
                <c:ptCount val="1"/>
                <c:pt idx="0">
                  <c:v>Van</c:v>
                </c:pt>
              </c:strCache>
            </c:strRef>
          </c:tx>
          <c:cat>
            <c:strRef>
              <c:f>Fleet!$B$34:$E$34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Fleet!$B$37:$E$37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50-49C7-A72E-C9DB8E6D0D57}"/>
            </c:ext>
          </c:extLst>
        </c:ser>
        <c:ser>
          <c:idx val="3"/>
          <c:order val="3"/>
          <c:tx>
            <c:strRef>
              <c:f>Fleet!$A$38</c:f>
              <c:strCache>
                <c:ptCount val="1"/>
                <c:pt idx="0">
                  <c:v>Limousine</c:v>
                </c:pt>
              </c:strCache>
            </c:strRef>
          </c:tx>
          <c:cat>
            <c:strRef>
              <c:f>Fleet!$B$34:$E$34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Fleet!$B$38:$E$38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50-49C7-A72E-C9DB8E6D0D57}"/>
            </c:ext>
          </c:extLst>
        </c:ser>
        <c:ser>
          <c:idx val="4"/>
          <c:order val="4"/>
          <c:tx>
            <c:strRef>
              <c:f>Fleet!$A$39</c:f>
              <c:strCache>
                <c:ptCount val="1"/>
                <c:pt idx="0">
                  <c:v>Minibus</c:v>
                </c:pt>
              </c:strCache>
            </c:strRef>
          </c:tx>
          <c:cat>
            <c:strRef>
              <c:f>Fleet!$B$34:$E$34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Fleet!$B$39:$E$39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50-49C7-A72E-C9DB8E6D0D57}"/>
            </c:ext>
          </c:extLst>
        </c:ser>
        <c:ser>
          <c:idx val="5"/>
          <c:order val="5"/>
          <c:tx>
            <c:strRef>
              <c:f>Fleet!$A$40</c:f>
              <c:strCache>
                <c:ptCount val="1"/>
                <c:pt idx="0">
                  <c:v>Motor Coach</c:v>
                </c:pt>
              </c:strCache>
            </c:strRef>
          </c:tx>
          <c:cat>
            <c:strRef>
              <c:f>Fleet!$B$34:$E$34</c:f>
              <c:strCach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strCache>
            </c:strRef>
          </c:cat>
          <c:val>
            <c:numRef>
              <c:f>Fleet!$B$40:$E$40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50-49C7-A72E-C9DB8E6D0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040"/>
        <c:axId val="124312576"/>
      </c:lineChart>
      <c:catAx>
        <c:axId val="12431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312576"/>
        <c:crosses val="autoZero"/>
        <c:auto val="1"/>
        <c:lblAlgn val="ctr"/>
        <c:lblOffset val="100"/>
        <c:noMultiLvlLbl val="0"/>
      </c:catAx>
      <c:valAx>
        <c:axId val="12431257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1243110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742993063367085"/>
          <c:y val="3.3388981636060085E-2"/>
          <c:w val="0.71704478346456713"/>
          <c:h val="5.0846314759739893E-2"/>
        </c:manualLayout>
      </c:layout>
      <c:overlay val="1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85726</xdr:rowOff>
    </xdr:from>
    <xdr:to>
      <xdr:col>8</xdr:col>
      <xdr:colOff>342900</xdr:colOff>
      <xdr:row>32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57149</xdr:rowOff>
    </xdr:from>
    <xdr:to>
      <xdr:col>8</xdr:col>
      <xdr:colOff>323850</xdr:colOff>
      <xdr:row>70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23</xdr:row>
      <xdr:rowOff>66674</xdr:rowOff>
    </xdr:from>
    <xdr:to>
      <xdr:col>17</xdr:col>
      <xdr:colOff>142875</xdr:colOff>
      <xdr:row>52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77</xdr:row>
      <xdr:rowOff>66675</xdr:rowOff>
    </xdr:from>
    <xdr:to>
      <xdr:col>8</xdr:col>
      <xdr:colOff>352426</xdr:colOff>
      <xdr:row>103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85724</xdr:colOff>
      <xdr:row>20</xdr:row>
      <xdr:rowOff>38099</xdr:rowOff>
    </xdr:from>
    <xdr:to>
      <xdr:col>26</xdr:col>
      <xdr:colOff>647699</xdr:colOff>
      <xdr:row>42</xdr:row>
      <xdr:rowOff>104774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7</xdr:row>
      <xdr:rowOff>85724</xdr:rowOff>
    </xdr:from>
    <xdr:to>
      <xdr:col>4</xdr:col>
      <xdr:colOff>1171574</xdr:colOff>
      <xdr:row>35</xdr:row>
      <xdr:rowOff>171449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41</xdr:row>
      <xdr:rowOff>66674</xdr:rowOff>
    </xdr:from>
    <xdr:to>
      <xdr:col>4</xdr:col>
      <xdr:colOff>1152524</xdr:colOff>
      <xdr:row>64</xdr:row>
      <xdr:rowOff>152399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47624</xdr:colOff>
      <xdr:row>7</xdr:row>
      <xdr:rowOff>47624</xdr:rowOff>
    </xdr:from>
    <xdr:to>
      <xdr:col>14</xdr:col>
      <xdr:colOff>561975</xdr:colOff>
      <xdr:row>35</xdr:row>
      <xdr:rowOff>171450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40</xdr:row>
      <xdr:rowOff>57149</xdr:rowOff>
    </xdr:from>
    <xdr:to>
      <xdr:col>8</xdr:col>
      <xdr:colOff>457200</xdr:colOff>
      <xdr:row>71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38099</xdr:colOff>
      <xdr:row>15</xdr:row>
      <xdr:rowOff>66675</xdr:rowOff>
    </xdr:from>
    <xdr:to>
      <xdr:col>18</xdr:col>
      <xdr:colOff>485774</xdr:colOff>
      <xdr:row>37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57149</xdr:colOff>
      <xdr:row>45</xdr:row>
      <xdr:rowOff>85725</xdr:rowOff>
    </xdr:from>
    <xdr:to>
      <xdr:col>18</xdr:col>
      <xdr:colOff>504824</xdr:colOff>
      <xdr:row>71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23</xdr:row>
      <xdr:rowOff>85724</xdr:rowOff>
    </xdr:from>
    <xdr:to>
      <xdr:col>10</xdr:col>
      <xdr:colOff>714375</xdr:colOff>
      <xdr:row>47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activeCell="M31" sqref="M31"/>
    </sheetView>
  </sheetViews>
  <sheetFormatPr defaultRowHeight="14.25" x14ac:dyDescent="0.2"/>
  <cols>
    <col min="1" max="1" width="19.140625" style="10" bestFit="1" customWidth="1"/>
    <col min="2" max="2" width="13.5703125" style="10" customWidth="1"/>
    <col min="3" max="3" width="13.7109375" style="10" customWidth="1"/>
    <col min="4" max="4" width="14.140625" style="10" customWidth="1"/>
    <col min="5" max="5" width="13.7109375" style="10" customWidth="1"/>
    <col min="6" max="6" width="13.42578125" style="10" customWidth="1"/>
    <col min="7" max="7" width="16.85546875" style="10" customWidth="1"/>
    <col min="8" max="16384" width="9.140625" style="10"/>
  </cols>
  <sheetData>
    <row r="1" spans="1:7" ht="15" x14ac:dyDescent="0.25">
      <c r="A1" s="72"/>
      <c r="B1" s="73"/>
      <c r="C1" s="123" t="s">
        <v>75</v>
      </c>
      <c r="D1" s="73"/>
      <c r="E1" s="73"/>
      <c r="F1" s="73"/>
      <c r="G1" s="74"/>
    </row>
    <row r="2" spans="1:7" ht="15" thickBot="1" x14ac:dyDescent="0.25">
      <c r="A2" s="19"/>
      <c r="B2" s="15"/>
      <c r="C2" s="15"/>
      <c r="D2" s="15"/>
      <c r="E2" s="15"/>
      <c r="F2" s="15"/>
      <c r="G2" s="20"/>
    </row>
    <row r="3" spans="1:7" ht="15" x14ac:dyDescent="0.25">
      <c r="A3" s="44" t="s">
        <v>77</v>
      </c>
      <c r="B3" s="64" t="s">
        <v>9</v>
      </c>
      <c r="C3" s="27" t="s">
        <v>9</v>
      </c>
      <c r="D3" s="27" t="s">
        <v>10</v>
      </c>
      <c r="E3" s="29" t="s">
        <v>11</v>
      </c>
      <c r="F3" s="15"/>
      <c r="G3" s="20"/>
    </row>
    <row r="4" spans="1:7" ht="15.75" thickBot="1" x14ac:dyDescent="0.3">
      <c r="A4" s="43"/>
      <c r="B4" s="65" t="s">
        <v>76</v>
      </c>
      <c r="C4" s="8" t="s">
        <v>20</v>
      </c>
      <c r="D4" s="8" t="s">
        <v>21</v>
      </c>
      <c r="E4" s="31" t="s">
        <v>22</v>
      </c>
      <c r="F4" s="15"/>
      <c r="G4" s="20"/>
    </row>
    <row r="5" spans="1:7" x14ac:dyDescent="0.2">
      <c r="A5" s="19" t="s">
        <v>16</v>
      </c>
      <c r="B5" s="66">
        <v>0</v>
      </c>
      <c r="C5" s="67">
        <v>0</v>
      </c>
      <c r="D5" s="67">
        <v>0</v>
      </c>
      <c r="E5" s="68">
        <v>0</v>
      </c>
      <c r="F5" s="15"/>
      <c r="G5" s="20"/>
    </row>
    <row r="6" spans="1:7" x14ac:dyDescent="0.2">
      <c r="A6" s="19" t="s">
        <v>29</v>
      </c>
      <c r="B6" s="81">
        <v>0</v>
      </c>
      <c r="C6" s="82">
        <v>0</v>
      </c>
      <c r="D6" s="82">
        <v>0</v>
      </c>
      <c r="E6" s="83">
        <v>0</v>
      </c>
      <c r="F6" s="15"/>
      <c r="G6" s="20"/>
    </row>
    <row r="7" spans="1:7" x14ac:dyDescent="0.2">
      <c r="A7" s="19" t="s">
        <v>31</v>
      </c>
      <c r="B7" s="69">
        <v>0</v>
      </c>
      <c r="C7" s="5">
        <v>0</v>
      </c>
      <c r="D7" s="5">
        <v>0</v>
      </c>
      <c r="E7" s="59">
        <v>0</v>
      </c>
      <c r="F7" s="15"/>
      <c r="G7" s="20"/>
    </row>
    <row r="8" spans="1:7" x14ac:dyDescent="0.2">
      <c r="A8" s="19" t="s">
        <v>33</v>
      </c>
      <c r="B8" s="81">
        <v>0</v>
      </c>
      <c r="C8" s="82">
        <v>0</v>
      </c>
      <c r="D8" s="82">
        <v>0</v>
      </c>
      <c r="E8" s="83">
        <v>0</v>
      </c>
      <c r="F8" s="15"/>
      <c r="G8" s="20"/>
    </row>
    <row r="9" spans="1:7" x14ac:dyDescent="0.2">
      <c r="A9" s="19" t="s">
        <v>35</v>
      </c>
      <c r="B9" s="69">
        <v>0</v>
      </c>
      <c r="C9" s="5">
        <v>0</v>
      </c>
      <c r="D9" s="5">
        <v>0</v>
      </c>
      <c r="E9" s="59">
        <v>0</v>
      </c>
      <c r="F9" s="15"/>
      <c r="G9" s="20"/>
    </row>
    <row r="10" spans="1:7" ht="15" thickBot="1" x14ac:dyDescent="0.25">
      <c r="A10" s="19" t="s">
        <v>37</v>
      </c>
      <c r="B10" s="70">
        <v>0</v>
      </c>
      <c r="C10" s="1">
        <v>0</v>
      </c>
      <c r="D10" s="1">
        <v>0</v>
      </c>
      <c r="E10" s="60">
        <v>0</v>
      </c>
      <c r="F10" s="15"/>
      <c r="G10" s="20"/>
    </row>
    <row r="11" spans="1:7" ht="15" thickBot="1" x14ac:dyDescent="0.25">
      <c r="A11" s="19"/>
      <c r="B11" s="15"/>
      <c r="C11" s="17"/>
      <c r="D11" s="17"/>
      <c r="E11" s="17"/>
      <c r="F11" s="15"/>
      <c r="G11" s="20"/>
    </row>
    <row r="12" spans="1:7" ht="15" x14ac:dyDescent="0.25">
      <c r="A12" s="44" t="s">
        <v>78</v>
      </c>
      <c r="B12" s="30" t="s">
        <v>79</v>
      </c>
      <c r="C12" s="28" t="s">
        <v>28</v>
      </c>
      <c r="D12" s="27" t="s">
        <v>80</v>
      </c>
      <c r="E12" s="27" t="s">
        <v>89</v>
      </c>
      <c r="F12" s="27" t="s">
        <v>82</v>
      </c>
      <c r="G12" s="29" t="s">
        <v>89</v>
      </c>
    </row>
    <row r="13" spans="1:7" ht="15.75" thickBot="1" x14ac:dyDescent="0.3">
      <c r="A13" s="43"/>
      <c r="B13" s="55">
        <v>41639</v>
      </c>
      <c r="C13" s="56">
        <v>41639</v>
      </c>
      <c r="D13" s="57" t="s">
        <v>84</v>
      </c>
      <c r="E13" s="9" t="s">
        <v>81</v>
      </c>
      <c r="F13" s="57" t="s">
        <v>84</v>
      </c>
      <c r="G13" s="58" t="s">
        <v>83</v>
      </c>
    </row>
    <row r="14" spans="1:7" x14ac:dyDescent="0.2">
      <c r="A14" s="19" t="s">
        <v>16</v>
      </c>
      <c r="B14" s="61">
        <v>0</v>
      </c>
      <c r="C14" s="3">
        <v>0</v>
      </c>
      <c r="D14" s="5">
        <v>0</v>
      </c>
      <c r="E14" s="3">
        <v>0</v>
      </c>
      <c r="F14" s="5">
        <v>0</v>
      </c>
      <c r="G14" s="47">
        <v>0</v>
      </c>
    </row>
    <row r="15" spans="1:7" x14ac:dyDescent="0.2">
      <c r="A15" s="19" t="s">
        <v>29</v>
      </c>
      <c r="B15" s="84">
        <v>0</v>
      </c>
      <c r="C15" s="85">
        <v>0</v>
      </c>
      <c r="D15" s="82">
        <v>0</v>
      </c>
      <c r="E15" s="85">
        <v>0</v>
      </c>
      <c r="F15" s="82">
        <v>0</v>
      </c>
      <c r="G15" s="86">
        <v>0</v>
      </c>
    </row>
    <row r="16" spans="1:7" x14ac:dyDescent="0.2">
      <c r="A16" s="19" t="s">
        <v>31</v>
      </c>
      <c r="B16" s="61">
        <v>0</v>
      </c>
      <c r="C16" s="3">
        <v>0</v>
      </c>
      <c r="D16" s="5">
        <v>0</v>
      </c>
      <c r="E16" s="3">
        <v>0</v>
      </c>
      <c r="F16" s="5">
        <v>0</v>
      </c>
      <c r="G16" s="47">
        <v>0</v>
      </c>
    </row>
    <row r="17" spans="1:7" x14ac:dyDescent="0.2">
      <c r="A17" s="19" t="s">
        <v>33</v>
      </c>
      <c r="B17" s="84">
        <v>0</v>
      </c>
      <c r="C17" s="85">
        <v>0</v>
      </c>
      <c r="D17" s="82">
        <v>0</v>
      </c>
      <c r="E17" s="85">
        <v>0</v>
      </c>
      <c r="F17" s="82">
        <v>0</v>
      </c>
      <c r="G17" s="86">
        <v>0</v>
      </c>
    </row>
    <row r="18" spans="1:7" x14ac:dyDescent="0.2">
      <c r="A18" s="19" t="s">
        <v>35</v>
      </c>
      <c r="B18" s="61">
        <v>0</v>
      </c>
      <c r="C18" s="3">
        <v>0</v>
      </c>
      <c r="D18" s="5">
        <v>0</v>
      </c>
      <c r="E18" s="3">
        <v>0</v>
      </c>
      <c r="F18" s="5">
        <v>0</v>
      </c>
      <c r="G18" s="47">
        <v>0</v>
      </c>
    </row>
    <row r="19" spans="1:7" ht="15" thickBot="1" x14ac:dyDescent="0.25">
      <c r="A19" s="19" t="s">
        <v>37</v>
      </c>
      <c r="B19" s="62">
        <v>0</v>
      </c>
      <c r="C19" s="2">
        <v>0</v>
      </c>
      <c r="D19" s="1">
        <v>0</v>
      </c>
      <c r="E19" s="2">
        <v>0</v>
      </c>
      <c r="F19" s="1">
        <v>0</v>
      </c>
      <c r="G19" s="48">
        <v>0</v>
      </c>
    </row>
    <row r="20" spans="1:7" x14ac:dyDescent="0.2">
      <c r="A20" s="19"/>
      <c r="B20" s="15"/>
      <c r="C20" s="15"/>
      <c r="D20" s="15"/>
      <c r="E20" s="15"/>
      <c r="F20" s="15"/>
      <c r="G20" s="20"/>
    </row>
    <row r="21" spans="1:7" x14ac:dyDescent="0.2">
      <c r="A21" s="19"/>
      <c r="B21" s="15"/>
      <c r="C21" s="15"/>
      <c r="D21" s="15"/>
      <c r="E21" s="15"/>
      <c r="F21" s="15"/>
      <c r="G21" s="20"/>
    </row>
    <row r="22" spans="1:7" ht="15.75" thickBot="1" x14ac:dyDescent="0.3">
      <c r="A22" s="43" t="s">
        <v>86</v>
      </c>
      <c r="B22" s="46"/>
      <c r="C22" s="15"/>
      <c r="D22" s="15"/>
      <c r="E22" s="15"/>
      <c r="F22" s="15"/>
      <c r="G22" s="20"/>
    </row>
    <row r="23" spans="1:7" x14ac:dyDescent="0.2">
      <c r="A23" s="19" t="s">
        <v>30</v>
      </c>
      <c r="B23" s="71">
        <v>0</v>
      </c>
      <c r="C23" s="15" t="s">
        <v>102</v>
      </c>
      <c r="D23" s="15"/>
      <c r="E23" s="15"/>
      <c r="F23" s="15"/>
      <c r="G23" s="20"/>
    </row>
    <row r="24" spans="1:7" x14ac:dyDescent="0.2">
      <c r="A24" s="19" t="s">
        <v>32</v>
      </c>
      <c r="B24" s="87">
        <v>0</v>
      </c>
      <c r="C24" s="15" t="s">
        <v>96</v>
      </c>
      <c r="D24" s="15"/>
      <c r="E24" s="15"/>
      <c r="F24" s="15"/>
      <c r="G24" s="20"/>
    </row>
    <row r="25" spans="1:7" x14ac:dyDescent="0.2">
      <c r="A25" s="19" t="s">
        <v>34</v>
      </c>
      <c r="B25" s="6">
        <v>0</v>
      </c>
      <c r="C25" s="15" t="s">
        <v>97</v>
      </c>
      <c r="D25" s="15"/>
      <c r="E25" s="15"/>
      <c r="F25" s="15"/>
      <c r="G25" s="20"/>
    </row>
    <row r="26" spans="1:7" x14ac:dyDescent="0.2">
      <c r="A26" s="19" t="s">
        <v>36</v>
      </c>
      <c r="B26" s="87">
        <v>0</v>
      </c>
      <c r="C26" s="15" t="s">
        <v>98</v>
      </c>
      <c r="D26" s="15"/>
      <c r="E26" s="15"/>
      <c r="F26" s="15"/>
      <c r="G26" s="20"/>
    </row>
    <row r="27" spans="1:7" x14ac:dyDescent="0.2">
      <c r="A27" s="19" t="s">
        <v>38</v>
      </c>
      <c r="B27" s="6">
        <v>0</v>
      </c>
      <c r="C27" s="15" t="s">
        <v>101</v>
      </c>
      <c r="D27" s="15"/>
      <c r="E27" s="15"/>
      <c r="F27" s="15"/>
      <c r="G27" s="20"/>
    </row>
    <row r="28" spans="1:7" x14ac:dyDescent="0.2">
      <c r="A28" s="19" t="s">
        <v>85</v>
      </c>
      <c r="B28" s="87">
        <v>0</v>
      </c>
      <c r="C28" s="15" t="s">
        <v>100</v>
      </c>
      <c r="D28" s="15"/>
      <c r="E28" s="15"/>
      <c r="F28" s="15"/>
      <c r="G28" s="20"/>
    </row>
    <row r="29" spans="1:7" ht="15" thickBot="1" x14ac:dyDescent="0.25">
      <c r="A29" s="21" t="s">
        <v>40</v>
      </c>
      <c r="B29" s="4">
        <v>0</v>
      </c>
      <c r="C29" s="51" t="s">
        <v>99</v>
      </c>
      <c r="D29" s="51"/>
      <c r="E29" s="51"/>
      <c r="F29" s="51"/>
      <c r="G29" s="22"/>
    </row>
    <row r="31" spans="1:7" ht="15" thickBot="1" x14ac:dyDescent="0.25"/>
    <row r="32" spans="1:7" ht="15" x14ac:dyDescent="0.25">
      <c r="A32" s="72"/>
      <c r="B32" s="73"/>
      <c r="C32" s="123" t="s">
        <v>87</v>
      </c>
      <c r="D32" s="73"/>
      <c r="E32" s="73"/>
      <c r="F32" s="73"/>
      <c r="G32" s="74"/>
    </row>
    <row r="33" spans="1:7" ht="15" thickBot="1" x14ac:dyDescent="0.25">
      <c r="A33" s="19"/>
      <c r="B33" s="15"/>
      <c r="C33" s="15"/>
      <c r="D33" s="15"/>
      <c r="E33" s="15"/>
      <c r="F33" s="15"/>
      <c r="G33" s="20"/>
    </row>
    <row r="34" spans="1:7" ht="15" x14ac:dyDescent="0.25">
      <c r="A34" s="44" t="s">
        <v>77</v>
      </c>
      <c r="B34" s="64" t="s">
        <v>9</v>
      </c>
      <c r="C34" s="27" t="s">
        <v>9</v>
      </c>
      <c r="D34" s="27" t="s">
        <v>10</v>
      </c>
      <c r="E34" s="29" t="s">
        <v>11</v>
      </c>
      <c r="F34" s="15"/>
      <c r="G34" s="20"/>
    </row>
    <row r="35" spans="1:7" ht="15.75" thickBot="1" x14ac:dyDescent="0.3">
      <c r="A35" s="43"/>
      <c r="B35" s="65" t="s">
        <v>76</v>
      </c>
      <c r="C35" s="8" t="s">
        <v>20</v>
      </c>
      <c r="D35" s="8" t="s">
        <v>21</v>
      </c>
      <c r="E35" s="31" t="s">
        <v>22</v>
      </c>
      <c r="F35" s="15"/>
      <c r="G35" s="20"/>
    </row>
    <row r="36" spans="1:7" x14ac:dyDescent="0.2">
      <c r="A36" s="19" t="s">
        <v>16</v>
      </c>
      <c r="B36" s="66">
        <v>0</v>
      </c>
      <c r="C36" s="67">
        <v>0</v>
      </c>
      <c r="D36" s="67">
        <v>0</v>
      </c>
      <c r="E36" s="126">
        <v>0</v>
      </c>
      <c r="F36" s="15"/>
      <c r="G36" s="20"/>
    </row>
    <row r="37" spans="1:7" x14ac:dyDescent="0.2">
      <c r="A37" s="19" t="s">
        <v>29</v>
      </c>
      <c r="B37" s="81">
        <v>0</v>
      </c>
      <c r="C37" s="82">
        <v>0</v>
      </c>
      <c r="D37" s="82">
        <v>0</v>
      </c>
      <c r="E37" s="127">
        <v>0</v>
      </c>
      <c r="F37" s="15"/>
      <c r="G37" s="20"/>
    </row>
    <row r="38" spans="1:7" x14ac:dyDescent="0.2">
      <c r="A38" s="19" t="s">
        <v>31</v>
      </c>
      <c r="B38" s="69">
        <v>0</v>
      </c>
      <c r="C38" s="5">
        <v>0</v>
      </c>
      <c r="D38" s="5">
        <v>0</v>
      </c>
      <c r="E38" s="124">
        <v>0</v>
      </c>
      <c r="F38" s="15"/>
      <c r="G38" s="20"/>
    </row>
    <row r="39" spans="1:7" x14ac:dyDescent="0.2">
      <c r="A39" s="19" t="s">
        <v>33</v>
      </c>
      <c r="B39" s="81">
        <v>0</v>
      </c>
      <c r="C39" s="82">
        <v>0</v>
      </c>
      <c r="D39" s="82">
        <v>0</v>
      </c>
      <c r="E39" s="127">
        <v>0</v>
      </c>
      <c r="F39" s="15"/>
      <c r="G39" s="20"/>
    </row>
    <row r="40" spans="1:7" x14ac:dyDescent="0.2">
      <c r="A40" s="19" t="s">
        <v>35</v>
      </c>
      <c r="B40" s="69">
        <v>0</v>
      </c>
      <c r="C40" s="5">
        <v>0</v>
      </c>
      <c r="D40" s="5">
        <v>0</v>
      </c>
      <c r="E40" s="124">
        <v>0</v>
      </c>
      <c r="F40" s="15"/>
      <c r="G40" s="20"/>
    </row>
    <row r="41" spans="1:7" ht="15" thickBot="1" x14ac:dyDescent="0.25">
      <c r="A41" s="19" t="s">
        <v>37</v>
      </c>
      <c r="B41" s="70">
        <v>0</v>
      </c>
      <c r="C41" s="1">
        <v>0</v>
      </c>
      <c r="D41" s="1">
        <v>0</v>
      </c>
      <c r="E41" s="125">
        <v>0</v>
      </c>
      <c r="F41" s="15"/>
      <c r="G41" s="20"/>
    </row>
    <row r="42" spans="1:7" ht="15" thickBot="1" x14ac:dyDescent="0.25">
      <c r="A42" s="19"/>
      <c r="B42" s="15"/>
      <c r="C42" s="17"/>
      <c r="D42" s="17"/>
      <c r="E42" s="17"/>
      <c r="F42" s="15"/>
      <c r="G42" s="20"/>
    </row>
    <row r="43" spans="1:7" ht="15" x14ac:dyDescent="0.25">
      <c r="A43" s="44" t="s">
        <v>78</v>
      </c>
      <c r="B43" s="30" t="s">
        <v>80</v>
      </c>
      <c r="C43" s="27" t="s">
        <v>89</v>
      </c>
      <c r="D43" s="27" t="s">
        <v>82</v>
      </c>
      <c r="E43" s="29" t="s">
        <v>89</v>
      </c>
      <c r="F43" s="15"/>
      <c r="G43" s="20"/>
    </row>
    <row r="44" spans="1:7" ht="15.75" thickBot="1" x14ac:dyDescent="0.3">
      <c r="A44" s="43"/>
      <c r="B44" s="75" t="s">
        <v>84</v>
      </c>
      <c r="C44" s="9" t="s">
        <v>81</v>
      </c>
      <c r="D44" s="57" t="s">
        <v>84</v>
      </c>
      <c r="E44" s="58" t="s">
        <v>83</v>
      </c>
      <c r="F44" s="15"/>
      <c r="G44" s="20"/>
    </row>
    <row r="45" spans="1:7" x14ac:dyDescent="0.2">
      <c r="A45" s="19" t="s">
        <v>16</v>
      </c>
      <c r="B45" s="134">
        <v>0</v>
      </c>
      <c r="C45" s="130">
        <v>0</v>
      </c>
      <c r="D45" s="131">
        <v>0</v>
      </c>
      <c r="E45" s="132">
        <v>0</v>
      </c>
      <c r="F45" s="15"/>
      <c r="G45" s="20"/>
    </row>
    <row r="46" spans="1:7" x14ac:dyDescent="0.2">
      <c r="A46" s="19" t="s">
        <v>29</v>
      </c>
      <c r="B46" s="139">
        <v>0</v>
      </c>
      <c r="C46" s="137">
        <v>0</v>
      </c>
      <c r="D46" s="136">
        <v>0</v>
      </c>
      <c r="E46" s="138">
        <v>0</v>
      </c>
      <c r="F46" s="15"/>
      <c r="G46" s="20"/>
    </row>
    <row r="47" spans="1:7" x14ac:dyDescent="0.2">
      <c r="A47" s="19" t="s">
        <v>31</v>
      </c>
      <c r="B47" s="134">
        <v>0</v>
      </c>
      <c r="C47" s="130">
        <v>0</v>
      </c>
      <c r="D47" s="131">
        <v>0</v>
      </c>
      <c r="E47" s="132">
        <v>0</v>
      </c>
      <c r="F47" s="15"/>
      <c r="G47" s="20"/>
    </row>
    <row r="48" spans="1:7" x14ac:dyDescent="0.2">
      <c r="A48" s="19" t="s">
        <v>33</v>
      </c>
      <c r="B48" s="139">
        <v>0</v>
      </c>
      <c r="C48" s="137">
        <v>0</v>
      </c>
      <c r="D48" s="136">
        <v>0</v>
      </c>
      <c r="E48" s="138">
        <v>0</v>
      </c>
      <c r="F48" s="15"/>
      <c r="G48" s="20"/>
    </row>
    <row r="49" spans="1:7" x14ac:dyDescent="0.2">
      <c r="A49" s="19" t="s">
        <v>35</v>
      </c>
      <c r="B49" s="134">
        <v>0</v>
      </c>
      <c r="C49" s="130">
        <v>0</v>
      </c>
      <c r="D49" s="131">
        <v>0</v>
      </c>
      <c r="E49" s="132">
        <v>0</v>
      </c>
      <c r="F49" s="15"/>
      <c r="G49" s="20"/>
    </row>
    <row r="50" spans="1:7" ht="15" thickBot="1" x14ac:dyDescent="0.25">
      <c r="A50" s="19" t="s">
        <v>37</v>
      </c>
      <c r="B50" s="135">
        <v>0</v>
      </c>
      <c r="C50" s="129">
        <v>0</v>
      </c>
      <c r="D50" s="128">
        <v>0</v>
      </c>
      <c r="E50" s="133">
        <v>0</v>
      </c>
      <c r="F50" s="15"/>
      <c r="G50" s="20"/>
    </row>
    <row r="51" spans="1:7" x14ac:dyDescent="0.2">
      <c r="A51" s="19"/>
      <c r="B51" s="15"/>
      <c r="C51" s="15"/>
      <c r="D51" s="15"/>
      <c r="E51" s="15"/>
      <c r="F51" s="15"/>
      <c r="G51" s="20"/>
    </row>
    <row r="52" spans="1:7" x14ac:dyDescent="0.2">
      <c r="A52" s="19"/>
      <c r="B52" s="15"/>
      <c r="C52" s="15"/>
      <c r="D52" s="15"/>
      <c r="E52" s="15"/>
      <c r="F52" s="15"/>
      <c r="G52" s="20"/>
    </row>
    <row r="53" spans="1:7" ht="15.75" thickBot="1" x14ac:dyDescent="0.3">
      <c r="A53" s="43" t="s">
        <v>86</v>
      </c>
      <c r="B53" s="46"/>
      <c r="C53" s="15"/>
      <c r="D53" s="15"/>
      <c r="E53" s="15"/>
      <c r="F53" s="15"/>
      <c r="G53" s="20"/>
    </row>
    <row r="54" spans="1:7" x14ac:dyDescent="0.2">
      <c r="A54" s="19" t="s">
        <v>30</v>
      </c>
      <c r="B54" s="142">
        <v>0</v>
      </c>
      <c r="C54" s="15" t="s">
        <v>102</v>
      </c>
      <c r="D54" s="15"/>
      <c r="E54" s="15"/>
      <c r="F54" s="15"/>
      <c r="G54" s="20"/>
    </row>
    <row r="55" spans="1:7" x14ac:dyDescent="0.2">
      <c r="A55" s="19" t="s">
        <v>32</v>
      </c>
      <c r="B55" s="143">
        <v>0</v>
      </c>
      <c r="C55" s="15" t="s">
        <v>96</v>
      </c>
      <c r="D55" s="15"/>
      <c r="E55" s="15"/>
      <c r="F55" s="15"/>
      <c r="G55" s="20"/>
    </row>
    <row r="56" spans="1:7" x14ac:dyDescent="0.2">
      <c r="A56" s="19" t="s">
        <v>34</v>
      </c>
      <c r="B56" s="141">
        <v>0</v>
      </c>
      <c r="C56" s="15" t="s">
        <v>97</v>
      </c>
      <c r="D56" s="15"/>
      <c r="E56" s="15"/>
      <c r="F56" s="15"/>
      <c r="G56" s="20"/>
    </row>
    <row r="57" spans="1:7" x14ac:dyDescent="0.2">
      <c r="A57" s="19" t="s">
        <v>36</v>
      </c>
      <c r="B57" s="143">
        <v>0</v>
      </c>
      <c r="C57" s="15" t="s">
        <v>98</v>
      </c>
      <c r="D57" s="15"/>
      <c r="E57" s="15"/>
      <c r="F57" s="15"/>
      <c r="G57" s="20"/>
    </row>
    <row r="58" spans="1:7" x14ac:dyDescent="0.2">
      <c r="A58" s="19" t="s">
        <v>38</v>
      </c>
      <c r="B58" s="141">
        <v>0</v>
      </c>
      <c r="C58" s="15" t="s">
        <v>101</v>
      </c>
      <c r="D58" s="15"/>
      <c r="E58" s="15"/>
      <c r="F58" s="15"/>
      <c r="G58" s="20"/>
    </row>
    <row r="59" spans="1:7" x14ac:dyDescent="0.2">
      <c r="A59" s="19" t="s">
        <v>85</v>
      </c>
      <c r="B59" s="143">
        <v>0</v>
      </c>
      <c r="C59" s="15" t="s">
        <v>100</v>
      </c>
      <c r="D59" s="15"/>
      <c r="E59" s="15"/>
      <c r="F59" s="15"/>
      <c r="G59" s="20"/>
    </row>
    <row r="60" spans="1:7" ht="15" thickBot="1" x14ac:dyDescent="0.25">
      <c r="A60" s="21" t="s">
        <v>40</v>
      </c>
      <c r="B60" s="140">
        <v>0</v>
      </c>
      <c r="C60" s="51" t="s">
        <v>99</v>
      </c>
      <c r="D60" s="51"/>
      <c r="E60" s="51"/>
      <c r="F60" s="51"/>
      <c r="G60" s="22"/>
    </row>
    <row r="62" spans="1:7" ht="15" thickBot="1" x14ac:dyDescent="0.25"/>
    <row r="63" spans="1:7" ht="15" x14ac:dyDescent="0.25">
      <c r="A63" s="72"/>
      <c r="B63" s="73"/>
      <c r="C63" s="123" t="s">
        <v>88</v>
      </c>
      <c r="D63" s="73"/>
      <c r="E63" s="73"/>
      <c r="F63" s="73"/>
      <c r="G63" s="74"/>
    </row>
    <row r="64" spans="1:7" ht="15" thickBot="1" x14ac:dyDescent="0.25">
      <c r="A64" s="19"/>
      <c r="B64" s="15"/>
      <c r="C64" s="15"/>
      <c r="D64" s="15"/>
      <c r="E64" s="15"/>
      <c r="F64" s="15"/>
      <c r="G64" s="20"/>
    </row>
    <row r="65" spans="1:7" ht="15" x14ac:dyDescent="0.25">
      <c r="A65" s="44" t="s">
        <v>77</v>
      </c>
      <c r="B65" s="64" t="s">
        <v>9</v>
      </c>
      <c r="C65" s="27" t="s">
        <v>9</v>
      </c>
      <c r="D65" s="27" t="s">
        <v>10</v>
      </c>
      <c r="E65" s="29" t="s">
        <v>11</v>
      </c>
      <c r="F65" s="15"/>
      <c r="G65" s="20"/>
    </row>
    <row r="66" spans="1:7" ht="15.75" thickBot="1" x14ac:dyDescent="0.3">
      <c r="A66" s="43"/>
      <c r="B66" s="65" t="s">
        <v>76</v>
      </c>
      <c r="C66" s="8" t="s">
        <v>20</v>
      </c>
      <c r="D66" s="8" t="s">
        <v>21</v>
      </c>
      <c r="E66" s="31" t="s">
        <v>22</v>
      </c>
      <c r="F66" s="15"/>
      <c r="G66" s="20"/>
    </row>
    <row r="67" spans="1:7" x14ac:dyDescent="0.2">
      <c r="A67" s="19" t="s">
        <v>16</v>
      </c>
      <c r="B67" s="148">
        <v>0</v>
      </c>
      <c r="C67" s="149">
        <v>0</v>
      </c>
      <c r="D67" s="149">
        <v>0</v>
      </c>
      <c r="E67" s="150">
        <v>0</v>
      </c>
      <c r="F67" s="15"/>
      <c r="G67" s="20"/>
    </row>
    <row r="68" spans="1:7" x14ac:dyDescent="0.2">
      <c r="A68" s="19" t="s">
        <v>29</v>
      </c>
      <c r="B68" s="153">
        <v>0</v>
      </c>
      <c r="C68" s="154">
        <v>0</v>
      </c>
      <c r="D68" s="154">
        <v>0</v>
      </c>
      <c r="E68" s="155">
        <v>0</v>
      </c>
      <c r="F68" s="15"/>
      <c r="G68" s="20"/>
    </row>
    <row r="69" spans="1:7" x14ac:dyDescent="0.2">
      <c r="A69" s="19" t="s">
        <v>31</v>
      </c>
      <c r="B69" s="151">
        <v>0</v>
      </c>
      <c r="C69" s="145">
        <v>0</v>
      </c>
      <c r="D69" s="145">
        <v>0</v>
      </c>
      <c r="E69" s="146">
        <v>0</v>
      </c>
      <c r="F69" s="15"/>
      <c r="G69" s="20"/>
    </row>
    <row r="70" spans="1:7" x14ac:dyDescent="0.2">
      <c r="A70" s="19" t="s">
        <v>33</v>
      </c>
      <c r="B70" s="153">
        <v>0</v>
      </c>
      <c r="C70" s="154">
        <v>0</v>
      </c>
      <c r="D70" s="154">
        <v>0</v>
      </c>
      <c r="E70" s="155">
        <v>0</v>
      </c>
      <c r="F70" s="15"/>
      <c r="G70" s="20"/>
    </row>
    <row r="71" spans="1:7" x14ac:dyDescent="0.2">
      <c r="A71" s="19" t="s">
        <v>35</v>
      </c>
      <c r="B71" s="151">
        <v>0</v>
      </c>
      <c r="C71" s="145">
        <v>0</v>
      </c>
      <c r="D71" s="145">
        <v>0</v>
      </c>
      <c r="E71" s="146">
        <v>0</v>
      </c>
      <c r="F71" s="15"/>
      <c r="G71" s="20"/>
    </row>
    <row r="72" spans="1:7" ht="15" thickBot="1" x14ac:dyDescent="0.25">
      <c r="A72" s="19" t="s">
        <v>37</v>
      </c>
      <c r="B72" s="152">
        <v>0</v>
      </c>
      <c r="C72" s="144">
        <v>0</v>
      </c>
      <c r="D72" s="144">
        <v>0</v>
      </c>
      <c r="E72" s="147">
        <v>0</v>
      </c>
      <c r="F72" s="15"/>
      <c r="G72" s="20"/>
    </row>
    <row r="73" spans="1:7" ht="15" thickBot="1" x14ac:dyDescent="0.25">
      <c r="A73" s="19"/>
      <c r="B73" s="17"/>
      <c r="C73" s="17"/>
      <c r="D73" s="15"/>
      <c r="E73" s="160"/>
      <c r="F73" s="160"/>
      <c r="G73" s="20"/>
    </row>
    <row r="74" spans="1:7" ht="15" x14ac:dyDescent="0.25">
      <c r="A74" s="44" t="s">
        <v>78</v>
      </c>
      <c r="B74" s="30" t="s">
        <v>80</v>
      </c>
      <c r="C74" s="27" t="s">
        <v>89</v>
      </c>
      <c r="D74" s="27" t="s">
        <v>82</v>
      </c>
      <c r="E74" s="29" t="s">
        <v>89</v>
      </c>
      <c r="F74" s="15"/>
      <c r="G74" s="20"/>
    </row>
    <row r="75" spans="1:7" ht="15.75" thickBot="1" x14ac:dyDescent="0.3">
      <c r="A75" s="43"/>
      <c r="B75" s="75" t="s">
        <v>84</v>
      </c>
      <c r="C75" s="9" t="s">
        <v>81</v>
      </c>
      <c r="D75" s="57" t="s">
        <v>84</v>
      </c>
      <c r="E75" s="58" t="s">
        <v>83</v>
      </c>
      <c r="F75" s="15"/>
      <c r="G75" s="20"/>
    </row>
    <row r="76" spans="1:7" x14ac:dyDescent="0.2">
      <c r="A76" s="19" t="s">
        <v>16</v>
      </c>
      <c r="B76" s="76">
        <v>0</v>
      </c>
      <c r="C76" s="3">
        <v>0</v>
      </c>
      <c r="D76" s="5">
        <v>0</v>
      </c>
      <c r="E76" s="47">
        <v>0</v>
      </c>
      <c r="F76" s="15"/>
      <c r="G76" s="20"/>
    </row>
    <row r="77" spans="1:7" x14ac:dyDescent="0.2">
      <c r="A77" s="19" t="s">
        <v>29</v>
      </c>
      <c r="B77" s="88">
        <v>0</v>
      </c>
      <c r="C77" s="85">
        <v>0</v>
      </c>
      <c r="D77" s="82">
        <v>0</v>
      </c>
      <c r="E77" s="86">
        <v>0</v>
      </c>
      <c r="F77" s="15"/>
      <c r="G77" s="20"/>
    </row>
    <row r="78" spans="1:7" x14ac:dyDescent="0.2">
      <c r="A78" s="19" t="s">
        <v>31</v>
      </c>
      <c r="B78" s="76">
        <v>0</v>
      </c>
      <c r="C78" s="3">
        <v>0</v>
      </c>
      <c r="D78" s="5">
        <v>0</v>
      </c>
      <c r="E78" s="47">
        <v>0</v>
      </c>
      <c r="F78" s="15"/>
      <c r="G78" s="20"/>
    </row>
    <row r="79" spans="1:7" x14ac:dyDescent="0.2">
      <c r="A79" s="19" t="s">
        <v>33</v>
      </c>
      <c r="B79" s="88">
        <v>0</v>
      </c>
      <c r="C79" s="85">
        <v>0</v>
      </c>
      <c r="D79" s="82">
        <v>0</v>
      </c>
      <c r="E79" s="86">
        <v>0</v>
      </c>
      <c r="F79" s="15"/>
      <c r="G79" s="20"/>
    </row>
    <row r="80" spans="1:7" x14ac:dyDescent="0.2">
      <c r="A80" s="19" t="s">
        <v>35</v>
      </c>
      <c r="B80" s="76">
        <v>0</v>
      </c>
      <c r="C80" s="3">
        <v>0</v>
      </c>
      <c r="D80" s="5">
        <v>0</v>
      </c>
      <c r="E80" s="47">
        <v>0</v>
      </c>
      <c r="F80" s="15"/>
      <c r="G80" s="20"/>
    </row>
    <row r="81" spans="1:7" ht="15" thickBot="1" x14ac:dyDescent="0.25">
      <c r="A81" s="19" t="s">
        <v>37</v>
      </c>
      <c r="B81" s="77">
        <v>0</v>
      </c>
      <c r="C81" s="2">
        <v>0</v>
      </c>
      <c r="D81" s="1">
        <v>0</v>
      </c>
      <c r="E81" s="48">
        <v>0</v>
      </c>
      <c r="F81" s="15"/>
      <c r="G81" s="20"/>
    </row>
    <row r="82" spans="1:7" x14ac:dyDescent="0.2">
      <c r="A82" s="19"/>
      <c r="B82" s="15"/>
      <c r="C82" s="15"/>
      <c r="D82" s="15"/>
      <c r="E82" s="15"/>
      <c r="F82" s="15"/>
      <c r="G82" s="20"/>
    </row>
    <row r="83" spans="1:7" x14ac:dyDescent="0.2">
      <c r="A83" s="19"/>
      <c r="B83" s="15"/>
      <c r="C83" s="15"/>
      <c r="D83" s="15"/>
      <c r="E83" s="15"/>
      <c r="F83" s="15"/>
      <c r="G83" s="20"/>
    </row>
    <row r="84" spans="1:7" ht="15.75" thickBot="1" x14ac:dyDescent="0.3">
      <c r="A84" s="43" t="s">
        <v>86</v>
      </c>
      <c r="B84" s="46"/>
      <c r="C84" s="15"/>
      <c r="D84" s="15"/>
      <c r="E84" s="15"/>
      <c r="F84" s="15"/>
      <c r="G84" s="20"/>
    </row>
    <row r="85" spans="1:7" x14ac:dyDescent="0.2">
      <c r="A85" s="19" t="s">
        <v>30</v>
      </c>
      <c r="B85" s="178">
        <v>0</v>
      </c>
      <c r="C85" s="15" t="s">
        <v>102</v>
      </c>
      <c r="D85" s="15"/>
      <c r="E85" s="15"/>
      <c r="F85" s="15"/>
      <c r="G85" s="20"/>
    </row>
    <row r="86" spans="1:7" x14ac:dyDescent="0.2">
      <c r="A86" s="19" t="s">
        <v>32</v>
      </c>
      <c r="B86" s="180">
        <v>0</v>
      </c>
      <c r="C86" s="15" t="s">
        <v>96</v>
      </c>
      <c r="D86" s="15"/>
      <c r="E86" s="15"/>
      <c r="F86" s="15"/>
      <c r="G86" s="20"/>
    </row>
    <row r="87" spans="1:7" x14ac:dyDescent="0.2">
      <c r="A87" s="19" t="s">
        <v>34</v>
      </c>
      <c r="B87" s="157">
        <v>0</v>
      </c>
      <c r="C87" s="15" t="s">
        <v>97</v>
      </c>
      <c r="D87" s="15"/>
      <c r="E87" s="15"/>
      <c r="F87" s="15"/>
      <c r="G87" s="20"/>
    </row>
    <row r="88" spans="1:7" x14ac:dyDescent="0.2">
      <c r="A88" s="19" t="s">
        <v>36</v>
      </c>
      <c r="B88" s="180">
        <v>0</v>
      </c>
      <c r="C88" s="15" t="s">
        <v>98</v>
      </c>
      <c r="D88" s="15"/>
      <c r="E88" s="15"/>
      <c r="F88" s="15"/>
      <c r="G88" s="20"/>
    </row>
    <row r="89" spans="1:7" x14ac:dyDescent="0.2">
      <c r="A89" s="19" t="s">
        <v>38</v>
      </c>
      <c r="B89" s="157">
        <v>0</v>
      </c>
      <c r="C89" s="15" t="s">
        <v>101</v>
      </c>
      <c r="D89" s="15"/>
      <c r="E89" s="15"/>
      <c r="F89" s="15"/>
      <c r="G89" s="20"/>
    </row>
    <row r="90" spans="1:7" x14ac:dyDescent="0.2">
      <c r="A90" s="19" t="s">
        <v>85</v>
      </c>
      <c r="B90" s="180">
        <v>0</v>
      </c>
      <c r="C90" s="15" t="s">
        <v>100</v>
      </c>
      <c r="D90" s="15"/>
      <c r="E90" s="15"/>
      <c r="F90" s="15"/>
      <c r="G90" s="20"/>
    </row>
    <row r="91" spans="1:7" ht="15" thickBot="1" x14ac:dyDescent="0.25">
      <c r="A91" s="21" t="s">
        <v>40</v>
      </c>
      <c r="B91" s="156">
        <v>0</v>
      </c>
      <c r="C91" s="51" t="s">
        <v>99</v>
      </c>
      <c r="D91" s="51"/>
      <c r="E91" s="51"/>
      <c r="F91" s="51"/>
      <c r="G91" s="2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"/>
  <sheetViews>
    <sheetView topLeftCell="A31" workbookViewId="0">
      <selection activeCell="S57" sqref="S57:S58"/>
    </sheetView>
  </sheetViews>
  <sheetFormatPr defaultRowHeight="15" x14ac:dyDescent="0.25"/>
  <cols>
    <col min="1" max="1" width="19.140625" style="120" bestFit="1" customWidth="1"/>
    <col min="2" max="2" width="7.7109375" style="120" bestFit="1" customWidth="1"/>
    <col min="3" max="3" width="10.5703125" style="120" bestFit="1" customWidth="1"/>
    <col min="4" max="4" width="12.7109375" style="120" bestFit="1" customWidth="1"/>
    <col min="5" max="5" width="9.85546875" style="120" bestFit="1" customWidth="1"/>
    <col min="6" max="6" width="8.7109375" style="120" bestFit="1" customWidth="1"/>
    <col min="7" max="7" width="7.7109375" style="120" bestFit="1" customWidth="1"/>
    <col min="8" max="8" width="12.42578125" style="120" bestFit="1" customWidth="1"/>
    <col min="9" max="9" width="12.5703125" style="120" bestFit="1" customWidth="1"/>
    <col min="10" max="10" width="13.85546875" style="120" bestFit="1" customWidth="1"/>
    <col min="11" max="11" width="12.28515625" style="120" bestFit="1" customWidth="1"/>
    <col min="12" max="12" width="13.5703125" style="120" bestFit="1" customWidth="1"/>
    <col min="13" max="13" width="15" style="120" bestFit="1" customWidth="1"/>
    <col min="14" max="14" width="12.85546875" style="120" bestFit="1" customWidth="1"/>
    <col min="15" max="16384" width="9.140625" style="120"/>
  </cols>
  <sheetData>
    <row r="1" spans="1:14" x14ac:dyDescent="0.25">
      <c r="A1" s="225" t="str">
        <f>'All Reports 2'!Y1</f>
        <v>YEAR END 2014</v>
      </c>
      <c r="B1" s="98" t="str">
        <f>'All Reports 2'!Z1</f>
        <v xml:space="preserve"># of </v>
      </c>
      <c r="C1" s="99" t="str">
        <f>'All Reports 2'!AA1</f>
        <v>$ per Hr</v>
      </c>
      <c r="D1" s="223" t="str">
        <f>'All Reports 2'!AB1</f>
        <v xml:space="preserve">Annual </v>
      </c>
      <c r="E1" s="100" t="str">
        <f>'All Reports 2'!AC1</f>
        <v xml:space="preserve">Annual </v>
      </c>
      <c r="F1" s="100" t="str">
        <f>'All Reports 2'!AD1</f>
        <v>Billed</v>
      </c>
      <c r="G1" s="100" t="str">
        <f>'All Reports 2'!AE1</f>
        <v># of</v>
      </c>
      <c r="H1" s="100" t="str">
        <f>'All Reports 2'!AF1</f>
        <v>Average</v>
      </c>
      <c r="I1" s="100" t="str">
        <f>'All Reports 2'!AG1</f>
        <v>Average</v>
      </c>
      <c r="J1" s="100" t="str">
        <f>'All Reports 2'!AH1</f>
        <v>Fleet Value</v>
      </c>
      <c r="K1" s="100" t="str">
        <f>'All Reports 2'!AI1</f>
        <v>Expected</v>
      </c>
      <c r="L1" s="101" t="str">
        <f>'All Reports 2'!AJ1</f>
        <v xml:space="preserve">Annual </v>
      </c>
      <c r="M1" s="100" t="str">
        <f>'All Reports 2'!AK1</f>
        <v>$ of Annual</v>
      </c>
      <c r="N1" s="102" t="str">
        <f>'All Reports 2'!AL1</f>
        <v xml:space="preserve">Beg Fleet </v>
      </c>
    </row>
    <row r="2" spans="1:14" ht="15.75" thickBot="1" x14ac:dyDescent="0.3">
      <c r="A2" s="226"/>
      <c r="B2" s="103" t="str">
        <f>'All Reports 2'!Z2</f>
        <v>Units</v>
      </c>
      <c r="C2" s="104" t="str">
        <f>'All Reports 2'!AA2</f>
        <v>Billed</v>
      </c>
      <c r="D2" s="224" t="str">
        <f>'All Reports 2'!AB2</f>
        <v>Revenue</v>
      </c>
      <c r="E2" s="105" t="str">
        <f>'All Reports 2'!AC2</f>
        <v>Miles</v>
      </c>
      <c r="F2" s="105" t="str">
        <f>'All Reports 2'!AD2</f>
        <v>Hours</v>
      </c>
      <c r="G2" s="105" t="str">
        <f>'All Reports 2'!AE2</f>
        <v>Runs</v>
      </c>
      <c r="H2" s="105" t="str">
        <f>'All Reports 2'!AF2</f>
        <v>$ Per Run</v>
      </c>
      <c r="I2" s="105" t="str">
        <f>'All Reports 2'!AG2</f>
        <v>$ Per Mile</v>
      </c>
      <c r="J2" s="105" t="str">
        <f>'All Reports 2'!AH2</f>
        <v>Per Unit</v>
      </c>
      <c r="K2" s="105" t="str">
        <f>'All Reports 2'!AI2</f>
        <v>Miles/Life</v>
      </c>
      <c r="L2" s="106" t="str">
        <f>'All Reports 2'!AJ2</f>
        <v>Deprecation</v>
      </c>
      <c r="M2" s="105" t="str">
        <f>'All Reports 2'!AK2</f>
        <v>Deprecation</v>
      </c>
      <c r="N2" s="107" t="str">
        <f>'All Reports 2'!AL2</f>
        <v>Value</v>
      </c>
    </row>
    <row r="3" spans="1:14" x14ac:dyDescent="0.25">
      <c r="A3" s="226" t="str">
        <f>'All Reports 2'!Y3</f>
        <v>Sedan</v>
      </c>
      <c r="B3" s="78">
        <f>'All Reports 2'!Z3</f>
        <v>0</v>
      </c>
      <c r="C3" s="175" t="e">
        <f>'All Reports 2'!AA3</f>
        <v>#DIV/0!</v>
      </c>
      <c r="D3" s="230">
        <f>'All Reports 2'!AB3</f>
        <v>0</v>
      </c>
      <c r="E3" s="52">
        <f>'All Reports 2'!AC3</f>
        <v>0</v>
      </c>
      <c r="F3" s="52">
        <f>'All Reports 2'!AD3</f>
        <v>0</v>
      </c>
      <c r="G3" s="52">
        <f>'All Reports 2'!AE3</f>
        <v>0</v>
      </c>
      <c r="H3" s="108" t="e">
        <f>'All Reports 2'!AF3</f>
        <v>#DIV/0!</v>
      </c>
      <c r="I3" s="108" t="e">
        <f>'All Reports 2'!AG3</f>
        <v>#DIV/0!</v>
      </c>
      <c r="J3" s="175" t="e">
        <f>'All Reports 2'!AH3</f>
        <v>#DIV/0!</v>
      </c>
      <c r="K3" s="52">
        <f>'All Reports 2'!AI3</f>
        <v>250000</v>
      </c>
      <c r="L3" s="53" t="e">
        <f>'All Reports 2'!AJ3</f>
        <v>#DIV/0!</v>
      </c>
      <c r="M3" s="175" t="e">
        <f>'All Reports 2'!AK3</f>
        <v>#DIV/0!</v>
      </c>
      <c r="N3" s="109">
        <f>'All Reports 2'!AL3</f>
        <v>0</v>
      </c>
    </row>
    <row r="4" spans="1:14" x14ac:dyDescent="0.25">
      <c r="A4" s="226" t="str">
        <f>'All Reports 2'!Y4</f>
        <v>SUV</v>
      </c>
      <c r="B4" s="78">
        <f>'All Reports 2'!Z4</f>
        <v>0</v>
      </c>
      <c r="C4" s="175" t="e">
        <f>'All Reports 2'!AA4</f>
        <v>#DIV/0!</v>
      </c>
      <c r="D4" s="230">
        <f>'All Reports 2'!AB4</f>
        <v>0</v>
      </c>
      <c r="E4" s="52">
        <f>'All Reports 2'!AC4</f>
        <v>0</v>
      </c>
      <c r="F4" s="52">
        <f>'All Reports 2'!AD4</f>
        <v>0</v>
      </c>
      <c r="G4" s="52">
        <f>'All Reports 2'!AE4</f>
        <v>0</v>
      </c>
      <c r="H4" s="108" t="e">
        <f>'All Reports 2'!AF4</f>
        <v>#DIV/0!</v>
      </c>
      <c r="I4" s="108" t="e">
        <f>'All Reports 2'!AG4</f>
        <v>#DIV/0!</v>
      </c>
      <c r="J4" s="175" t="e">
        <f>'All Reports 2'!AH4</f>
        <v>#DIV/0!</v>
      </c>
      <c r="K4" s="52">
        <f>'All Reports 2'!AI4</f>
        <v>250000</v>
      </c>
      <c r="L4" s="53" t="e">
        <f>'All Reports 2'!AJ4</f>
        <v>#DIV/0!</v>
      </c>
      <c r="M4" s="175" t="e">
        <f>'All Reports 2'!AK4</f>
        <v>#DIV/0!</v>
      </c>
      <c r="N4" s="109">
        <f>'All Reports 2'!AL4</f>
        <v>0</v>
      </c>
    </row>
    <row r="5" spans="1:14" x14ac:dyDescent="0.25">
      <c r="A5" s="226" t="str">
        <f>'All Reports 2'!Y5</f>
        <v>Van</v>
      </c>
      <c r="B5" s="78">
        <f>'All Reports 2'!Z5</f>
        <v>0</v>
      </c>
      <c r="C5" s="175" t="e">
        <f>'All Reports 2'!AA5</f>
        <v>#DIV/0!</v>
      </c>
      <c r="D5" s="230">
        <f>'All Reports 2'!AB5</f>
        <v>0</v>
      </c>
      <c r="E5" s="52">
        <f>'All Reports 2'!AC5</f>
        <v>0</v>
      </c>
      <c r="F5" s="52">
        <f>'All Reports 2'!AD5</f>
        <v>0</v>
      </c>
      <c r="G5" s="52">
        <f>'All Reports 2'!AE5</f>
        <v>0</v>
      </c>
      <c r="H5" s="108" t="e">
        <f>'All Reports 2'!AF5</f>
        <v>#DIV/0!</v>
      </c>
      <c r="I5" s="108" t="e">
        <f>'All Reports 2'!AG5</f>
        <v>#DIV/0!</v>
      </c>
      <c r="J5" s="175" t="e">
        <f>'All Reports 2'!AH5</f>
        <v>#DIV/0!</v>
      </c>
      <c r="K5" s="52">
        <f>'All Reports 2'!AI5</f>
        <v>250000</v>
      </c>
      <c r="L5" s="53" t="e">
        <f>'All Reports 2'!AJ5</f>
        <v>#DIV/0!</v>
      </c>
      <c r="M5" s="175" t="e">
        <f>'All Reports 2'!AK5</f>
        <v>#DIV/0!</v>
      </c>
      <c r="N5" s="109">
        <f>'All Reports 2'!AL5</f>
        <v>0</v>
      </c>
    </row>
    <row r="6" spans="1:14" x14ac:dyDescent="0.25">
      <c r="A6" s="226" t="str">
        <f>'All Reports 2'!Y6</f>
        <v>Limousine</v>
      </c>
      <c r="B6" s="78">
        <f>'All Reports 2'!Z6</f>
        <v>0</v>
      </c>
      <c r="C6" s="175" t="e">
        <f>'All Reports 2'!AA6</f>
        <v>#DIV/0!</v>
      </c>
      <c r="D6" s="230">
        <f>'All Reports 2'!AB6</f>
        <v>0</v>
      </c>
      <c r="E6" s="52">
        <f>'All Reports 2'!AC6</f>
        <v>0</v>
      </c>
      <c r="F6" s="52">
        <f>'All Reports 2'!AD6</f>
        <v>0</v>
      </c>
      <c r="G6" s="52">
        <f>'All Reports 2'!AE6</f>
        <v>0</v>
      </c>
      <c r="H6" s="108" t="e">
        <f>'All Reports 2'!AF6</f>
        <v>#DIV/0!</v>
      </c>
      <c r="I6" s="108" t="e">
        <f>'All Reports 2'!AG6</f>
        <v>#DIV/0!</v>
      </c>
      <c r="J6" s="175" t="e">
        <f>'All Reports 2'!AH6</f>
        <v>#DIV/0!</v>
      </c>
      <c r="K6" s="52">
        <f>'All Reports 2'!AI6</f>
        <v>200000</v>
      </c>
      <c r="L6" s="53" t="e">
        <f>'All Reports 2'!AJ6</f>
        <v>#DIV/0!</v>
      </c>
      <c r="M6" s="175" t="e">
        <f>'All Reports 2'!AK6</f>
        <v>#DIV/0!</v>
      </c>
      <c r="N6" s="109">
        <f>'All Reports 2'!AL6</f>
        <v>0</v>
      </c>
    </row>
    <row r="7" spans="1:14" x14ac:dyDescent="0.25">
      <c r="A7" s="226" t="str">
        <f>'All Reports 2'!Y7</f>
        <v>Minibus</v>
      </c>
      <c r="B7" s="78">
        <f>'All Reports 2'!Z7</f>
        <v>0</v>
      </c>
      <c r="C7" s="175" t="e">
        <f>'All Reports 2'!AA7</f>
        <v>#DIV/0!</v>
      </c>
      <c r="D7" s="230">
        <f>'All Reports 2'!AB7</f>
        <v>0</v>
      </c>
      <c r="E7" s="52">
        <f>'All Reports 2'!AC7</f>
        <v>0</v>
      </c>
      <c r="F7" s="52">
        <f>'All Reports 2'!AD7</f>
        <v>0</v>
      </c>
      <c r="G7" s="52">
        <f>'All Reports 2'!AE7</f>
        <v>0</v>
      </c>
      <c r="H7" s="108" t="e">
        <f>'All Reports 2'!AF7</f>
        <v>#DIV/0!</v>
      </c>
      <c r="I7" s="108" t="e">
        <f>'All Reports 2'!AG7</f>
        <v>#DIV/0!</v>
      </c>
      <c r="J7" s="175" t="e">
        <f>'All Reports 2'!AH7</f>
        <v>#DIV/0!</v>
      </c>
      <c r="K7" s="52">
        <f>'All Reports 2'!AI7</f>
        <v>250000</v>
      </c>
      <c r="L7" s="53" t="e">
        <f>'All Reports 2'!AJ7</f>
        <v>#DIV/0!</v>
      </c>
      <c r="M7" s="175" t="e">
        <f>'All Reports 2'!AK7</f>
        <v>#DIV/0!</v>
      </c>
      <c r="N7" s="109">
        <f>'All Reports 2'!AL7</f>
        <v>0</v>
      </c>
    </row>
    <row r="8" spans="1:14" ht="15.75" thickBot="1" x14ac:dyDescent="0.3">
      <c r="A8" s="226" t="str">
        <f>'All Reports 2'!Y8</f>
        <v>Motor Coach</v>
      </c>
      <c r="B8" s="79">
        <f>'All Reports 2'!Z8</f>
        <v>0</v>
      </c>
      <c r="C8" s="49" t="e">
        <f>'All Reports 2'!AA8</f>
        <v>#DIV/0!</v>
      </c>
      <c r="D8" s="231">
        <f>'All Reports 2'!AB8</f>
        <v>0</v>
      </c>
      <c r="E8" s="110">
        <f>'All Reports 2'!AC8</f>
        <v>0</v>
      </c>
      <c r="F8" s="110">
        <f>'All Reports 2'!AD8</f>
        <v>0</v>
      </c>
      <c r="G8" s="110">
        <f>'All Reports 2'!AE8</f>
        <v>0</v>
      </c>
      <c r="H8" s="111" t="e">
        <f>'All Reports 2'!AF8</f>
        <v>#DIV/0!</v>
      </c>
      <c r="I8" s="111" t="e">
        <f>'All Reports 2'!AG8</f>
        <v>#DIV/0!</v>
      </c>
      <c r="J8" s="176" t="e">
        <f>'All Reports 2'!AH8</f>
        <v>#DIV/0!</v>
      </c>
      <c r="K8" s="110">
        <f>'All Reports 2'!AI8</f>
        <v>700000</v>
      </c>
      <c r="L8" s="112" t="e">
        <f>'All Reports 2'!AJ8</f>
        <v>#DIV/0!</v>
      </c>
      <c r="M8" s="176" t="e">
        <f>'All Reports 2'!AK8</f>
        <v>#DIV/0!</v>
      </c>
      <c r="N8" s="49">
        <f>'All Reports 2'!AL8</f>
        <v>0</v>
      </c>
    </row>
    <row r="9" spans="1:14" x14ac:dyDescent="0.25">
      <c r="A9" s="226"/>
      <c r="B9" s="78">
        <f>'All Reports 2'!Z9</f>
        <v>0</v>
      </c>
      <c r="C9" s="175" t="e">
        <f>'All Reports 2'!AA9</f>
        <v>#DIV/0!</v>
      </c>
      <c r="D9" s="230">
        <f>'All Reports 2'!AB9</f>
        <v>0</v>
      </c>
      <c r="E9" s="52">
        <f>'All Reports 2'!AC9</f>
        <v>0</v>
      </c>
      <c r="F9" s="52">
        <f>'All Reports 2'!AD9</f>
        <v>0</v>
      </c>
      <c r="G9" s="52">
        <f>'All Reports 2'!AE9</f>
        <v>0</v>
      </c>
      <c r="H9" s="108" t="e">
        <f>'All Reports 2'!AF9</f>
        <v>#DIV/0!</v>
      </c>
      <c r="I9" s="108" t="e">
        <f>'All Reports 2'!AG9</f>
        <v>#DIV/0!</v>
      </c>
      <c r="J9" s="175" t="e">
        <f>'All Reports 2'!AH9</f>
        <v>#DIV/0!</v>
      </c>
      <c r="K9" s="52">
        <f>'All Reports 2'!AI9</f>
        <v>0</v>
      </c>
      <c r="L9" s="53" t="e">
        <f>'All Reports 2'!AJ9</f>
        <v>#DIV/0!</v>
      </c>
      <c r="M9" s="175" t="e">
        <f>'All Reports 2'!AK9</f>
        <v>#DIV/0!</v>
      </c>
      <c r="N9" s="109">
        <f>'All Reports 2'!AL9</f>
        <v>0</v>
      </c>
    </row>
    <row r="10" spans="1:14" x14ac:dyDescent="0.25">
      <c r="A10" s="227" t="str">
        <f>'All Reports 2'!Y10</f>
        <v>EXPENSES</v>
      </c>
      <c r="B10" s="52"/>
      <c r="C10" s="175"/>
      <c r="D10" s="230"/>
      <c r="E10" s="52"/>
      <c r="F10" s="52"/>
      <c r="G10" s="52"/>
      <c r="H10" s="52"/>
      <c r="I10" s="52"/>
      <c r="J10" s="52"/>
      <c r="K10" s="52"/>
      <c r="L10" s="113"/>
      <c r="M10" s="52"/>
      <c r="N10" s="114"/>
    </row>
    <row r="11" spans="1:14" x14ac:dyDescent="0.25">
      <c r="A11" s="226" t="str">
        <f>'All Reports 2'!Y11</f>
        <v>Fuel</v>
      </c>
      <c r="B11" s="52"/>
      <c r="C11" s="175"/>
      <c r="D11" s="230">
        <f>'All Reports 2'!AB11</f>
        <v>0</v>
      </c>
      <c r="E11" s="163" t="e">
        <f>'All Reports 2'!AC11</f>
        <v>#DIV/0!</v>
      </c>
      <c r="F11" s="52"/>
      <c r="G11" s="52"/>
      <c r="H11" s="52"/>
      <c r="I11" s="52"/>
      <c r="J11" s="52"/>
      <c r="K11" s="52"/>
      <c r="L11" s="113"/>
      <c r="M11" s="52"/>
      <c r="N11" s="114"/>
    </row>
    <row r="12" spans="1:14" x14ac:dyDescent="0.25">
      <c r="A12" s="226" t="str">
        <f>'All Reports 2'!Y12</f>
        <v>Direct Labor</v>
      </c>
      <c r="B12" s="52"/>
      <c r="C12" s="175"/>
      <c r="D12" s="230">
        <f>'All Reports 2'!AB12</f>
        <v>0</v>
      </c>
      <c r="E12" s="163" t="e">
        <f>'All Reports 2'!AC12</f>
        <v>#DIV/0!</v>
      </c>
      <c r="F12" s="52"/>
      <c r="G12" s="52"/>
      <c r="H12" s="52"/>
      <c r="I12" s="52"/>
      <c r="J12" s="52"/>
      <c r="K12" s="52"/>
      <c r="L12" s="113"/>
      <c r="M12" s="52"/>
      <c r="N12" s="114"/>
    </row>
    <row r="13" spans="1:14" x14ac:dyDescent="0.25">
      <c r="A13" s="226" t="str">
        <f>'All Reports 2'!Y13</f>
        <v>Other Labor</v>
      </c>
      <c r="B13" s="52"/>
      <c r="C13" s="175"/>
      <c r="D13" s="230">
        <f>'All Reports 2'!AB13</f>
        <v>0</v>
      </c>
      <c r="E13" s="163" t="e">
        <f>'All Reports 2'!AC13</f>
        <v>#DIV/0!</v>
      </c>
      <c r="F13" s="52"/>
      <c r="G13" s="52"/>
      <c r="H13" s="52"/>
      <c r="I13" s="52"/>
      <c r="J13" s="52"/>
      <c r="K13" s="52"/>
      <c r="L13" s="113"/>
      <c r="M13" s="52"/>
      <c r="N13" s="114"/>
    </row>
    <row r="14" spans="1:14" x14ac:dyDescent="0.25">
      <c r="A14" s="226" t="str">
        <f>'All Reports 2'!Y14</f>
        <v>Insurance</v>
      </c>
      <c r="B14" s="52"/>
      <c r="C14" s="175"/>
      <c r="D14" s="230">
        <f>'All Reports 2'!AB14</f>
        <v>0</v>
      </c>
      <c r="E14" s="163" t="e">
        <f>'All Reports 2'!AC14</f>
        <v>#DIV/0!</v>
      </c>
      <c r="F14" s="52"/>
      <c r="G14" s="52"/>
      <c r="H14" s="52"/>
      <c r="I14" s="52"/>
      <c r="J14" s="52"/>
      <c r="K14" s="52"/>
      <c r="L14" s="113"/>
      <c r="M14" s="52"/>
      <c r="N14" s="114"/>
    </row>
    <row r="15" spans="1:14" x14ac:dyDescent="0.25">
      <c r="A15" s="226" t="str">
        <f>'All Reports 2'!Y15</f>
        <v>Repairs</v>
      </c>
      <c r="B15" s="52"/>
      <c r="C15" s="175"/>
      <c r="D15" s="230">
        <f>'All Reports 2'!AB15</f>
        <v>0</v>
      </c>
      <c r="E15" s="163" t="e">
        <f>'All Reports 2'!AC15</f>
        <v>#DIV/0!</v>
      </c>
      <c r="F15" s="52"/>
      <c r="G15" s="52"/>
      <c r="H15" s="52"/>
      <c r="I15" s="52"/>
      <c r="J15" s="52"/>
      <c r="K15" s="52"/>
      <c r="L15" s="113"/>
      <c r="M15" s="52"/>
      <c r="N15" s="114"/>
    </row>
    <row r="16" spans="1:14" x14ac:dyDescent="0.25">
      <c r="A16" s="226" t="str">
        <f>'All Reports 2'!Y16</f>
        <v>Interest</v>
      </c>
      <c r="B16" s="52"/>
      <c r="C16" s="175"/>
      <c r="D16" s="230">
        <f>'All Reports 2'!AB16</f>
        <v>0</v>
      </c>
      <c r="E16" s="163" t="e">
        <f>'All Reports 2'!AC16</f>
        <v>#DIV/0!</v>
      </c>
      <c r="F16" s="52"/>
      <c r="G16" s="52"/>
      <c r="H16" s="52"/>
      <c r="I16" s="52"/>
      <c r="J16" s="52"/>
      <c r="K16" s="52"/>
      <c r="L16" s="113"/>
      <c r="M16" s="52"/>
      <c r="N16" s="114"/>
    </row>
    <row r="17" spans="1:14" ht="15.75" thickBot="1" x14ac:dyDescent="0.3">
      <c r="A17" s="226" t="str">
        <f>'All Reports 2'!Y17</f>
        <v>All Other Expenses</v>
      </c>
      <c r="B17" s="52"/>
      <c r="C17" s="175"/>
      <c r="D17" s="230">
        <f>'All Reports 2'!AB17</f>
        <v>0</v>
      </c>
      <c r="E17" s="163" t="e">
        <f>'All Reports 2'!AC17</f>
        <v>#DIV/0!</v>
      </c>
      <c r="F17" s="52"/>
      <c r="G17" s="52"/>
      <c r="H17" s="52"/>
      <c r="I17" s="52"/>
      <c r="J17" s="52"/>
      <c r="K17" s="52"/>
      <c r="L17" s="113"/>
      <c r="M17" s="52"/>
      <c r="N17" s="114"/>
    </row>
    <row r="18" spans="1:14" ht="15.75" thickBot="1" x14ac:dyDescent="0.3">
      <c r="A18" s="226" t="str">
        <f>'All Reports 2'!Y18</f>
        <v>Total Expenses</v>
      </c>
      <c r="B18" s="52"/>
      <c r="C18" s="175"/>
      <c r="D18" s="232">
        <f>'All Reports 2'!AB18</f>
        <v>0</v>
      </c>
      <c r="E18" s="163" t="e">
        <f>'All Reports 2'!AC18</f>
        <v>#DIV/0!</v>
      </c>
      <c r="F18" s="52"/>
      <c r="G18" s="52"/>
      <c r="H18" s="52"/>
      <c r="I18" s="52"/>
      <c r="J18" s="52"/>
      <c r="K18" s="52"/>
      <c r="L18" s="113"/>
      <c r="M18" s="52"/>
      <c r="N18" s="114"/>
    </row>
    <row r="19" spans="1:14" x14ac:dyDescent="0.25">
      <c r="A19" s="226" t="str">
        <f>'All Reports 2'!Y19</f>
        <v>Operating Profit</v>
      </c>
      <c r="B19" s="52"/>
      <c r="C19" s="175"/>
      <c r="D19" s="230">
        <f>'All Reports 2'!AB19</f>
        <v>0</v>
      </c>
      <c r="E19" s="163" t="e">
        <f>'All Reports 2'!AC19</f>
        <v>#DIV/0!</v>
      </c>
      <c r="F19" s="52"/>
      <c r="G19" s="52"/>
      <c r="H19" s="52"/>
      <c r="I19" s="52"/>
      <c r="J19" s="52"/>
      <c r="K19" s="52"/>
      <c r="L19" s="113"/>
      <c r="M19" s="52"/>
      <c r="N19" s="114"/>
    </row>
    <row r="20" spans="1:14" x14ac:dyDescent="0.25">
      <c r="A20" s="226"/>
      <c r="B20" s="52"/>
      <c r="C20" s="175"/>
      <c r="D20" s="230"/>
      <c r="E20" s="163"/>
      <c r="F20" s="52"/>
      <c r="G20" s="52"/>
      <c r="H20" s="52"/>
      <c r="I20" s="52"/>
      <c r="J20" s="52"/>
      <c r="K20" s="52"/>
      <c r="L20" s="113"/>
      <c r="M20" s="52"/>
      <c r="N20" s="114"/>
    </row>
    <row r="21" spans="1:14" ht="15.75" thickBot="1" x14ac:dyDescent="0.3">
      <c r="A21" s="226" t="str">
        <f>'All Reports 2'!Y21</f>
        <v>Depreciation</v>
      </c>
      <c r="B21" s="52"/>
      <c r="C21" s="175"/>
      <c r="D21" s="231" t="e">
        <f>'All Reports 2'!AB21</f>
        <v>#DIV/0!</v>
      </c>
      <c r="E21" s="163" t="e">
        <f>'All Reports 2'!AC21</f>
        <v>#DIV/0!</v>
      </c>
      <c r="F21" s="52"/>
      <c r="G21" s="52"/>
      <c r="H21" s="52"/>
      <c r="I21" s="52"/>
      <c r="J21" s="52"/>
      <c r="K21" s="52"/>
      <c r="L21" s="113"/>
      <c r="M21" s="52"/>
      <c r="N21" s="114"/>
    </row>
    <row r="22" spans="1:14" ht="15.75" thickBot="1" x14ac:dyDescent="0.3">
      <c r="A22" s="228" t="str">
        <f>'All Reports 2'!Y22</f>
        <v>Net Profit</v>
      </c>
      <c r="B22" s="110"/>
      <c r="C22" s="176"/>
      <c r="D22" s="231" t="e">
        <f>'All Reports 2'!AB22</f>
        <v>#DIV/0!</v>
      </c>
      <c r="E22" s="161" t="e">
        <f>'All Reports 2'!AC22</f>
        <v>#DIV/0!</v>
      </c>
      <c r="F22" s="110"/>
      <c r="G22" s="110"/>
      <c r="H22" s="110"/>
      <c r="I22" s="110"/>
      <c r="J22" s="110"/>
      <c r="K22" s="110"/>
      <c r="L22" s="115"/>
      <c r="M22" s="110"/>
      <c r="N22" s="116"/>
    </row>
    <row r="23" spans="1:14" ht="15.75" thickBot="1" x14ac:dyDescent="0.3">
      <c r="B23" s="117"/>
      <c r="C23" s="118"/>
      <c r="D23" s="118"/>
      <c r="E23" s="117"/>
      <c r="F23" s="117"/>
      <c r="G23" s="117"/>
      <c r="H23" s="117"/>
      <c r="I23" s="117"/>
      <c r="J23" s="117"/>
      <c r="K23" s="117"/>
      <c r="L23" s="119"/>
      <c r="M23" s="117"/>
      <c r="N23" s="117"/>
    </row>
    <row r="24" spans="1:14" x14ac:dyDescent="0.25">
      <c r="A24" s="225" t="str">
        <f>'All Reports 2'!Y24</f>
        <v>YEAR END 2015</v>
      </c>
      <c r="B24" s="98" t="str">
        <f>'All Reports 2'!Z24</f>
        <v xml:space="preserve"># of </v>
      </c>
      <c r="C24" s="99" t="str">
        <f>'All Reports 2'!AA24</f>
        <v>$ per Hr</v>
      </c>
      <c r="D24" s="223" t="str">
        <f>'All Reports 2'!AB24</f>
        <v xml:space="preserve">Annual </v>
      </c>
      <c r="E24" s="100" t="str">
        <f>'All Reports 2'!AC24</f>
        <v xml:space="preserve">Annual </v>
      </c>
      <c r="F24" s="100" t="str">
        <f>'All Reports 2'!AD24</f>
        <v>Billed</v>
      </c>
      <c r="G24" s="100" t="str">
        <f>'All Reports 2'!AE24</f>
        <v># of</v>
      </c>
      <c r="H24" s="100" t="str">
        <f>'All Reports 2'!AF24</f>
        <v>Average</v>
      </c>
      <c r="I24" s="100" t="str">
        <f>'All Reports 2'!AG24</f>
        <v>Average</v>
      </c>
      <c r="J24" s="100" t="str">
        <f>'All Reports 2'!AH24</f>
        <v>Fleet Value</v>
      </c>
      <c r="K24" s="100" t="str">
        <f>'All Reports 2'!AI24</f>
        <v>Expected</v>
      </c>
      <c r="L24" s="101" t="str">
        <f>'All Reports 2'!AJ24</f>
        <v xml:space="preserve">Annual </v>
      </c>
      <c r="M24" s="100" t="str">
        <f>'All Reports 2'!AK24</f>
        <v>$ of Annual</v>
      </c>
      <c r="N24" s="102" t="str">
        <f>'All Reports 2'!AL24</f>
        <v xml:space="preserve">Beg Fleet </v>
      </c>
    </row>
    <row r="25" spans="1:14" ht="15.75" thickBot="1" x14ac:dyDescent="0.3">
      <c r="A25" s="226"/>
      <c r="B25" s="103" t="str">
        <f>'All Reports 2'!Z25</f>
        <v>Units</v>
      </c>
      <c r="C25" s="104" t="str">
        <f>'All Reports 2'!AA25</f>
        <v>Billed</v>
      </c>
      <c r="D25" s="224" t="str">
        <f>'All Reports 2'!AB25</f>
        <v>Revenue</v>
      </c>
      <c r="E25" s="105" t="str">
        <f>'All Reports 2'!AC25</f>
        <v>Miles</v>
      </c>
      <c r="F25" s="105" t="str">
        <f>'All Reports 2'!AD25</f>
        <v>Hours</v>
      </c>
      <c r="G25" s="105" t="str">
        <f>'All Reports 2'!AE25</f>
        <v>Runs</v>
      </c>
      <c r="H25" s="105" t="str">
        <f>'All Reports 2'!AF25</f>
        <v>$ Per Run</v>
      </c>
      <c r="I25" s="105" t="str">
        <f>'All Reports 2'!AG25</f>
        <v>$ Per Mile</v>
      </c>
      <c r="J25" s="105" t="str">
        <f>'All Reports 2'!AH25</f>
        <v>Per Unit</v>
      </c>
      <c r="K25" s="105" t="str">
        <f>'All Reports 2'!AI25</f>
        <v>Miles/Life</v>
      </c>
      <c r="L25" s="106" t="str">
        <f>'All Reports 2'!AJ25</f>
        <v>Deprecation</v>
      </c>
      <c r="M25" s="105" t="str">
        <f>'All Reports 2'!AK25</f>
        <v>Deprecation</v>
      </c>
      <c r="N25" s="107" t="str">
        <f>'All Reports 2'!AL25</f>
        <v>Value</v>
      </c>
    </row>
    <row r="26" spans="1:14" x14ac:dyDescent="0.25">
      <c r="A26" s="226" t="str">
        <f>'All Reports 2'!Y26</f>
        <v>Sedan</v>
      </c>
      <c r="B26" s="78">
        <f>'All Reports 2'!Z26</f>
        <v>0</v>
      </c>
      <c r="C26" s="175" t="e">
        <f>'All Reports 2'!AA26</f>
        <v>#DIV/0!</v>
      </c>
      <c r="D26" s="230">
        <f>'All Reports 2'!AB26</f>
        <v>0</v>
      </c>
      <c r="E26" s="52">
        <f>'All Reports 2'!AC26</f>
        <v>0</v>
      </c>
      <c r="F26" s="52">
        <f>'All Reports 2'!AD26</f>
        <v>0</v>
      </c>
      <c r="G26" s="52">
        <f>'All Reports 2'!AE26</f>
        <v>0</v>
      </c>
      <c r="H26" s="108" t="e">
        <f>'All Reports 2'!AF26</f>
        <v>#DIV/0!</v>
      </c>
      <c r="I26" s="108" t="e">
        <f>'All Reports 2'!AG26</f>
        <v>#DIV/0!</v>
      </c>
      <c r="J26" s="175" t="e">
        <f>'All Reports 2'!AH26</f>
        <v>#DIV/0!</v>
      </c>
      <c r="K26" s="52">
        <f>'All Reports 2'!AI26</f>
        <v>250000</v>
      </c>
      <c r="L26" s="53" t="e">
        <f>'All Reports 2'!AJ26</f>
        <v>#DIV/0!</v>
      </c>
      <c r="M26" s="175" t="e">
        <f>'All Reports 2'!AK26</f>
        <v>#DIV/0!</v>
      </c>
      <c r="N26" s="109" t="e">
        <f>'All Reports 2'!AL26</f>
        <v>#DIV/0!</v>
      </c>
    </row>
    <row r="27" spans="1:14" x14ac:dyDescent="0.25">
      <c r="A27" s="226" t="str">
        <f>'All Reports 2'!Y27</f>
        <v>SUV</v>
      </c>
      <c r="B27" s="78">
        <f>'All Reports 2'!Z27</f>
        <v>0</v>
      </c>
      <c r="C27" s="175" t="e">
        <f>'All Reports 2'!AA27</f>
        <v>#DIV/0!</v>
      </c>
      <c r="D27" s="230">
        <f>'All Reports 2'!AB27</f>
        <v>0</v>
      </c>
      <c r="E27" s="52">
        <f>'All Reports 2'!AC27</f>
        <v>0</v>
      </c>
      <c r="F27" s="52">
        <f>'All Reports 2'!AD27</f>
        <v>0</v>
      </c>
      <c r="G27" s="52">
        <f>'All Reports 2'!AE27</f>
        <v>0</v>
      </c>
      <c r="H27" s="108" t="e">
        <f>'All Reports 2'!AF27</f>
        <v>#DIV/0!</v>
      </c>
      <c r="I27" s="108" t="e">
        <f>'All Reports 2'!AG27</f>
        <v>#DIV/0!</v>
      </c>
      <c r="J27" s="175" t="e">
        <f>'All Reports 2'!AH27</f>
        <v>#DIV/0!</v>
      </c>
      <c r="K27" s="52">
        <f>'All Reports 2'!AI27</f>
        <v>250000</v>
      </c>
      <c r="L27" s="53" t="e">
        <f>'All Reports 2'!AJ27</f>
        <v>#DIV/0!</v>
      </c>
      <c r="M27" s="175" t="e">
        <f>'All Reports 2'!AK27</f>
        <v>#DIV/0!</v>
      </c>
      <c r="N27" s="109" t="e">
        <f>'All Reports 2'!AL27</f>
        <v>#DIV/0!</v>
      </c>
    </row>
    <row r="28" spans="1:14" x14ac:dyDescent="0.25">
      <c r="A28" s="226" t="str">
        <f>'All Reports 2'!Y28</f>
        <v>Van</v>
      </c>
      <c r="B28" s="78">
        <f>'All Reports 2'!Z28</f>
        <v>0</v>
      </c>
      <c r="C28" s="175" t="e">
        <f>'All Reports 2'!AA28</f>
        <v>#DIV/0!</v>
      </c>
      <c r="D28" s="230">
        <f>'All Reports 2'!AB28</f>
        <v>0</v>
      </c>
      <c r="E28" s="52">
        <f>'All Reports 2'!AC28</f>
        <v>0</v>
      </c>
      <c r="F28" s="52">
        <f>'All Reports 2'!AD28</f>
        <v>0</v>
      </c>
      <c r="G28" s="52">
        <f>'All Reports 2'!AE28</f>
        <v>0</v>
      </c>
      <c r="H28" s="108" t="e">
        <f>'All Reports 2'!AF28</f>
        <v>#DIV/0!</v>
      </c>
      <c r="I28" s="108" t="e">
        <f>'All Reports 2'!AG28</f>
        <v>#DIV/0!</v>
      </c>
      <c r="J28" s="175" t="e">
        <f>'All Reports 2'!AH28</f>
        <v>#DIV/0!</v>
      </c>
      <c r="K28" s="52">
        <f>'All Reports 2'!AI28</f>
        <v>250000</v>
      </c>
      <c r="L28" s="53" t="e">
        <f>'All Reports 2'!AJ28</f>
        <v>#DIV/0!</v>
      </c>
      <c r="M28" s="175" t="e">
        <f>'All Reports 2'!AK28</f>
        <v>#DIV/0!</v>
      </c>
      <c r="N28" s="109" t="e">
        <f>'All Reports 2'!AL28</f>
        <v>#DIV/0!</v>
      </c>
    </row>
    <row r="29" spans="1:14" x14ac:dyDescent="0.25">
      <c r="A29" s="226" t="str">
        <f>'All Reports 2'!Y29</f>
        <v>Limousine</v>
      </c>
      <c r="B29" s="78">
        <f>'All Reports 2'!Z29</f>
        <v>0</v>
      </c>
      <c r="C29" s="175" t="e">
        <f>'All Reports 2'!AA29</f>
        <v>#DIV/0!</v>
      </c>
      <c r="D29" s="230">
        <f>'All Reports 2'!AB29</f>
        <v>0</v>
      </c>
      <c r="E29" s="52">
        <f>'All Reports 2'!AC29</f>
        <v>0</v>
      </c>
      <c r="F29" s="52">
        <f>'All Reports 2'!AD29</f>
        <v>0</v>
      </c>
      <c r="G29" s="52">
        <f>'All Reports 2'!AE29</f>
        <v>0</v>
      </c>
      <c r="H29" s="108" t="e">
        <f>'All Reports 2'!AF29</f>
        <v>#DIV/0!</v>
      </c>
      <c r="I29" s="108" t="e">
        <f>'All Reports 2'!AG29</f>
        <v>#DIV/0!</v>
      </c>
      <c r="J29" s="175" t="e">
        <f>'All Reports 2'!AH29</f>
        <v>#DIV/0!</v>
      </c>
      <c r="K29" s="52">
        <f>'All Reports 2'!AI29</f>
        <v>200000</v>
      </c>
      <c r="L29" s="53" t="e">
        <f>'All Reports 2'!AJ29</f>
        <v>#DIV/0!</v>
      </c>
      <c r="M29" s="175" t="e">
        <f>'All Reports 2'!AK29</f>
        <v>#DIV/0!</v>
      </c>
      <c r="N29" s="109" t="e">
        <f>'All Reports 2'!AL29</f>
        <v>#DIV/0!</v>
      </c>
    </row>
    <row r="30" spans="1:14" x14ac:dyDescent="0.25">
      <c r="A30" s="226" t="str">
        <f>'All Reports 2'!Y30</f>
        <v>Minibus</v>
      </c>
      <c r="B30" s="78">
        <f>'All Reports 2'!Z30</f>
        <v>0</v>
      </c>
      <c r="C30" s="175" t="e">
        <f>'All Reports 2'!AA30</f>
        <v>#DIV/0!</v>
      </c>
      <c r="D30" s="230">
        <f>'All Reports 2'!AB30</f>
        <v>0</v>
      </c>
      <c r="E30" s="52">
        <f>'All Reports 2'!AC30</f>
        <v>0</v>
      </c>
      <c r="F30" s="52">
        <f>'All Reports 2'!AD30</f>
        <v>0</v>
      </c>
      <c r="G30" s="52">
        <f>'All Reports 2'!AE30</f>
        <v>0</v>
      </c>
      <c r="H30" s="108" t="e">
        <f>'All Reports 2'!AF30</f>
        <v>#DIV/0!</v>
      </c>
      <c r="I30" s="108" t="e">
        <f>'All Reports 2'!AG30</f>
        <v>#DIV/0!</v>
      </c>
      <c r="J30" s="175" t="e">
        <f>'All Reports 2'!AH30</f>
        <v>#DIV/0!</v>
      </c>
      <c r="K30" s="52">
        <f>'All Reports 2'!AI30</f>
        <v>250000</v>
      </c>
      <c r="L30" s="53" t="e">
        <f>'All Reports 2'!AJ30</f>
        <v>#DIV/0!</v>
      </c>
      <c r="M30" s="175" t="e">
        <f>'All Reports 2'!AK30</f>
        <v>#DIV/0!</v>
      </c>
      <c r="N30" s="109" t="e">
        <f>'All Reports 2'!AL30</f>
        <v>#DIV/0!</v>
      </c>
    </row>
    <row r="31" spans="1:14" ht="15.75" thickBot="1" x14ac:dyDescent="0.3">
      <c r="A31" s="226" t="str">
        <f>'All Reports 2'!Y31</f>
        <v>Motor Coach</v>
      </c>
      <c r="B31" s="78">
        <f>'All Reports 2'!Z31</f>
        <v>0</v>
      </c>
      <c r="C31" s="49" t="e">
        <f>'All Reports 2'!AA31</f>
        <v>#DIV/0!</v>
      </c>
      <c r="D31" s="231">
        <f>'All Reports 2'!AB31</f>
        <v>0</v>
      </c>
      <c r="E31" s="110">
        <f>'All Reports 2'!AC31</f>
        <v>0</v>
      </c>
      <c r="F31" s="110">
        <f>'All Reports 2'!AD31</f>
        <v>0</v>
      </c>
      <c r="G31" s="110">
        <f>'All Reports 2'!AE31</f>
        <v>0</v>
      </c>
      <c r="H31" s="111" t="e">
        <f>'All Reports 2'!AF31</f>
        <v>#DIV/0!</v>
      </c>
      <c r="I31" s="111" t="e">
        <f>'All Reports 2'!AG31</f>
        <v>#DIV/0!</v>
      </c>
      <c r="J31" s="176" t="e">
        <f>'All Reports 2'!AH31</f>
        <v>#DIV/0!</v>
      </c>
      <c r="K31" s="110">
        <f>'All Reports 2'!AI31</f>
        <v>700000</v>
      </c>
      <c r="L31" s="112" t="e">
        <f>'All Reports 2'!AJ31</f>
        <v>#DIV/0!</v>
      </c>
      <c r="M31" s="176" t="e">
        <f>'All Reports 2'!AK31</f>
        <v>#DIV/0!</v>
      </c>
      <c r="N31" s="49" t="e">
        <f>'All Reports 2'!AL31</f>
        <v>#DIV/0!</v>
      </c>
    </row>
    <row r="32" spans="1:14" x14ac:dyDescent="0.25">
      <c r="A32" s="226"/>
      <c r="B32" s="78">
        <f>'All Reports 2'!Z32</f>
        <v>0</v>
      </c>
      <c r="C32" s="175" t="e">
        <f>'All Reports 2'!AA32</f>
        <v>#DIV/0!</v>
      </c>
      <c r="D32" s="230">
        <f>'All Reports 2'!AB32</f>
        <v>0</v>
      </c>
      <c r="E32" s="52">
        <f>'All Reports 2'!AC32</f>
        <v>0</v>
      </c>
      <c r="F32" s="52">
        <f>'All Reports 2'!AD32</f>
        <v>0</v>
      </c>
      <c r="G32" s="52">
        <f>'All Reports 2'!AE32</f>
        <v>0</v>
      </c>
      <c r="H32" s="108" t="e">
        <f>'All Reports 2'!AF32</f>
        <v>#DIV/0!</v>
      </c>
      <c r="I32" s="108" t="e">
        <f>'All Reports 2'!AG32</f>
        <v>#DIV/0!</v>
      </c>
      <c r="J32" s="175" t="e">
        <f>'All Reports 2'!AH32</f>
        <v>#DIV/0!</v>
      </c>
      <c r="K32" s="52">
        <f>'All Reports 2'!AI32</f>
        <v>0</v>
      </c>
      <c r="L32" s="53" t="e">
        <f>'All Reports 2'!AJ32</f>
        <v>#DIV/0!</v>
      </c>
      <c r="M32" s="175" t="e">
        <f>'All Reports 2'!AK32</f>
        <v>#DIV/0!</v>
      </c>
      <c r="N32" s="109" t="e">
        <f>'All Reports 2'!AL32</f>
        <v>#DIV/0!</v>
      </c>
    </row>
    <row r="33" spans="1:14" x14ac:dyDescent="0.25">
      <c r="A33" s="227" t="str">
        <f>'All Reports 2'!Y33</f>
        <v>EXPENSES</v>
      </c>
      <c r="B33" s="52"/>
      <c r="C33" s="175"/>
      <c r="D33" s="230"/>
      <c r="E33" s="52"/>
      <c r="F33" s="52"/>
      <c r="G33" s="52"/>
      <c r="H33" s="52"/>
      <c r="I33" s="52"/>
      <c r="J33" s="52"/>
      <c r="K33" s="52"/>
      <c r="L33" s="113"/>
      <c r="M33" s="52"/>
      <c r="N33" s="114"/>
    </row>
    <row r="34" spans="1:14" x14ac:dyDescent="0.25">
      <c r="A34" s="226" t="str">
        <f>'All Reports 2'!Y34</f>
        <v>Fuel</v>
      </c>
      <c r="B34" s="52"/>
      <c r="C34" s="175"/>
      <c r="D34" s="230">
        <f>'All Reports 2'!AB34</f>
        <v>0</v>
      </c>
      <c r="E34" s="53" t="e">
        <f>'All Reports 2'!AC34</f>
        <v>#DIV/0!</v>
      </c>
      <c r="F34" s="52"/>
      <c r="G34" s="52"/>
      <c r="H34" s="52"/>
      <c r="I34" s="52"/>
      <c r="J34" s="52"/>
      <c r="K34" s="52"/>
      <c r="L34" s="113"/>
      <c r="M34" s="52"/>
      <c r="N34" s="114"/>
    </row>
    <row r="35" spans="1:14" x14ac:dyDescent="0.25">
      <c r="A35" s="226" t="str">
        <f>'All Reports 2'!Y35</f>
        <v>Direct Labor</v>
      </c>
      <c r="B35" s="52"/>
      <c r="C35" s="175"/>
      <c r="D35" s="230">
        <f>'All Reports 2'!AB35</f>
        <v>0</v>
      </c>
      <c r="E35" s="53" t="e">
        <f>'All Reports 2'!AC35</f>
        <v>#DIV/0!</v>
      </c>
      <c r="F35" s="52"/>
      <c r="G35" s="52"/>
      <c r="H35" s="52"/>
      <c r="I35" s="52"/>
      <c r="J35" s="52"/>
      <c r="K35" s="52"/>
      <c r="L35" s="113"/>
      <c r="M35" s="52"/>
      <c r="N35" s="114"/>
    </row>
    <row r="36" spans="1:14" x14ac:dyDescent="0.25">
      <c r="A36" s="226" t="str">
        <f>'All Reports 2'!Y36</f>
        <v>Other Labor</v>
      </c>
      <c r="B36" s="52"/>
      <c r="C36" s="175"/>
      <c r="D36" s="230">
        <f>'All Reports 2'!AB36</f>
        <v>0</v>
      </c>
      <c r="E36" s="53" t="e">
        <f>'All Reports 2'!AC36</f>
        <v>#DIV/0!</v>
      </c>
      <c r="F36" s="52"/>
      <c r="G36" s="52"/>
      <c r="H36" s="52"/>
      <c r="I36" s="52"/>
      <c r="J36" s="52"/>
      <c r="K36" s="52"/>
      <c r="L36" s="113"/>
      <c r="M36" s="52"/>
      <c r="N36" s="114"/>
    </row>
    <row r="37" spans="1:14" x14ac:dyDescent="0.25">
      <c r="A37" s="226" t="str">
        <f>'All Reports 2'!Y37</f>
        <v>Insurance</v>
      </c>
      <c r="B37" s="52"/>
      <c r="C37" s="175"/>
      <c r="D37" s="230">
        <f>'All Reports 2'!AB37</f>
        <v>0</v>
      </c>
      <c r="E37" s="53" t="e">
        <f>'All Reports 2'!AC37</f>
        <v>#DIV/0!</v>
      </c>
      <c r="F37" s="52"/>
      <c r="G37" s="52"/>
      <c r="H37" s="52"/>
      <c r="I37" s="52"/>
      <c r="J37" s="52"/>
      <c r="K37" s="52"/>
      <c r="L37" s="113"/>
      <c r="M37" s="52"/>
      <c r="N37" s="114"/>
    </row>
    <row r="38" spans="1:14" x14ac:dyDescent="0.25">
      <c r="A38" s="226" t="str">
        <f>'All Reports 2'!Y38</f>
        <v>Repairs</v>
      </c>
      <c r="B38" s="52"/>
      <c r="C38" s="175"/>
      <c r="D38" s="230">
        <f>'All Reports 2'!AB38</f>
        <v>0</v>
      </c>
      <c r="E38" s="53" t="e">
        <f>'All Reports 2'!AC38</f>
        <v>#DIV/0!</v>
      </c>
      <c r="F38" s="52"/>
      <c r="G38" s="52"/>
      <c r="H38" s="52"/>
      <c r="I38" s="52"/>
      <c r="J38" s="52"/>
      <c r="K38" s="52"/>
      <c r="L38" s="113"/>
      <c r="M38" s="52"/>
      <c r="N38" s="114"/>
    </row>
    <row r="39" spans="1:14" x14ac:dyDescent="0.25">
      <c r="A39" s="226" t="str">
        <f>'All Reports 2'!Y39</f>
        <v>Interest</v>
      </c>
      <c r="B39" s="52"/>
      <c r="C39" s="175"/>
      <c r="D39" s="230">
        <f>'All Reports 2'!AB39</f>
        <v>0</v>
      </c>
      <c r="E39" s="53" t="e">
        <f>'All Reports 2'!AC39</f>
        <v>#DIV/0!</v>
      </c>
      <c r="F39" s="52"/>
      <c r="G39" s="52"/>
      <c r="H39" s="52"/>
      <c r="I39" s="52"/>
      <c r="J39" s="52"/>
      <c r="K39" s="52"/>
      <c r="L39" s="113"/>
      <c r="M39" s="52"/>
      <c r="N39" s="114"/>
    </row>
    <row r="40" spans="1:14" ht="15.75" thickBot="1" x14ac:dyDescent="0.3">
      <c r="A40" s="226" t="str">
        <f>'All Reports 2'!Y40</f>
        <v>All Other Expenses</v>
      </c>
      <c r="B40" s="52"/>
      <c r="C40" s="175"/>
      <c r="D40" s="231">
        <f>'All Reports 2'!AB40</f>
        <v>0</v>
      </c>
      <c r="E40" s="53" t="e">
        <f>'All Reports 2'!AC40</f>
        <v>#DIV/0!</v>
      </c>
      <c r="F40" s="52"/>
      <c r="G40" s="52"/>
      <c r="H40" s="52"/>
      <c r="I40" s="52"/>
      <c r="J40" s="52"/>
      <c r="K40" s="52"/>
      <c r="L40" s="113"/>
      <c r="M40" s="52"/>
      <c r="N40" s="114"/>
    </row>
    <row r="41" spans="1:14" ht="15.75" thickBot="1" x14ac:dyDescent="0.3">
      <c r="A41" s="226" t="str">
        <f>'All Reports 2'!Y41</f>
        <v>Total Expenses</v>
      </c>
      <c r="B41" s="52"/>
      <c r="C41" s="175"/>
      <c r="D41" s="231">
        <f>'All Reports 2'!AB41</f>
        <v>0</v>
      </c>
      <c r="E41" s="53" t="e">
        <f>'All Reports 2'!AC41</f>
        <v>#DIV/0!</v>
      </c>
      <c r="F41" s="52"/>
      <c r="G41" s="52"/>
      <c r="H41" s="52"/>
      <c r="I41" s="52"/>
      <c r="J41" s="52"/>
      <c r="K41" s="52"/>
      <c r="L41" s="113"/>
      <c r="M41" s="52"/>
      <c r="N41" s="114"/>
    </row>
    <row r="42" spans="1:14" x14ac:dyDescent="0.25">
      <c r="A42" s="226" t="str">
        <f>'All Reports 2'!Y42</f>
        <v>Operating Profit</v>
      </c>
      <c r="B42" s="52"/>
      <c r="C42" s="175"/>
      <c r="D42" s="230">
        <f>'All Reports 2'!AB42</f>
        <v>0</v>
      </c>
      <c r="E42" s="53" t="e">
        <f>'All Reports 2'!AC42</f>
        <v>#DIV/0!</v>
      </c>
      <c r="F42" s="52"/>
      <c r="G42" s="52"/>
      <c r="H42" s="52"/>
      <c r="I42" s="52"/>
      <c r="J42" s="52"/>
      <c r="K42" s="52"/>
      <c r="L42" s="113"/>
      <c r="M42" s="52"/>
      <c r="N42" s="114"/>
    </row>
    <row r="43" spans="1:14" x14ac:dyDescent="0.25">
      <c r="A43" s="226"/>
      <c r="B43" s="52"/>
      <c r="C43" s="175"/>
      <c r="D43" s="230"/>
      <c r="E43" s="53"/>
      <c r="F43" s="52"/>
      <c r="G43" s="52"/>
      <c r="H43" s="52"/>
      <c r="I43" s="52"/>
      <c r="J43" s="52"/>
      <c r="K43" s="52"/>
      <c r="L43" s="113"/>
      <c r="M43" s="52"/>
      <c r="N43" s="114"/>
    </row>
    <row r="44" spans="1:14" ht="15.75" thickBot="1" x14ac:dyDescent="0.3">
      <c r="A44" s="226" t="str">
        <f>'All Reports 2'!Y44</f>
        <v>Depreciation</v>
      </c>
      <c r="B44" s="52"/>
      <c r="C44" s="175"/>
      <c r="D44" s="231" t="e">
        <f>'All Reports 2'!AB44</f>
        <v>#DIV/0!</v>
      </c>
      <c r="E44" s="53" t="e">
        <f>'All Reports 2'!AC44</f>
        <v>#DIV/0!</v>
      </c>
      <c r="F44" s="52"/>
      <c r="G44" s="52"/>
      <c r="H44" s="52"/>
      <c r="I44" s="52"/>
      <c r="J44" s="52"/>
      <c r="K44" s="52"/>
      <c r="L44" s="113"/>
      <c r="M44" s="52"/>
      <c r="N44" s="114"/>
    </row>
    <row r="45" spans="1:14" ht="15.75" thickBot="1" x14ac:dyDescent="0.3">
      <c r="A45" s="228" t="str">
        <f>'All Reports 2'!Y45</f>
        <v>Net Profit</v>
      </c>
      <c r="B45" s="110"/>
      <c r="C45" s="176"/>
      <c r="D45" s="231" t="e">
        <f>'All Reports 2'!AB45</f>
        <v>#DIV/0!</v>
      </c>
      <c r="E45" s="112" t="e">
        <f>'All Reports 2'!AC45</f>
        <v>#DIV/0!</v>
      </c>
      <c r="F45" s="110"/>
      <c r="G45" s="110"/>
      <c r="H45" s="110"/>
      <c r="I45" s="110"/>
      <c r="J45" s="110"/>
      <c r="K45" s="110"/>
      <c r="L45" s="115"/>
      <c r="M45" s="110"/>
      <c r="N45" s="116"/>
    </row>
    <row r="46" spans="1:14" ht="15.75" thickBot="1" x14ac:dyDescent="0.3">
      <c r="B46" s="117"/>
      <c r="C46" s="118"/>
      <c r="D46" s="118"/>
      <c r="E46" s="117"/>
      <c r="F46" s="117"/>
      <c r="G46" s="117"/>
      <c r="H46" s="117"/>
      <c r="I46" s="117"/>
      <c r="J46" s="117"/>
      <c r="K46" s="117"/>
      <c r="L46" s="119"/>
      <c r="M46" s="117"/>
      <c r="N46" s="117"/>
    </row>
    <row r="47" spans="1:14" x14ac:dyDescent="0.25">
      <c r="A47" s="225" t="str">
        <f>'All Reports 2'!Y47</f>
        <v>YEAR END 2016</v>
      </c>
      <c r="B47" s="98" t="str">
        <f>'All Reports 2'!Z47</f>
        <v xml:space="preserve"># of </v>
      </c>
      <c r="C47" s="99" t="str">
        <f>'All Reports 2'!AA47</f>
        <v>$ per Hr</v>
      </c>
      <c r="D47" s="223" t="str">
        <f>'All Reports 2'!AB47</f>
        <v xml:space="preserve">Annual </v>
      </c>
      <c r="E47" s="100" t="str">
        <f>'All Reports 2'!AC47</f>
        <v xml:space="preserve">Annual </v>
      </c>
      <c r="F47" s="100" t="str">
        <f>'All Reports 2'!AD47</f>
        <v>Billed</v>
      </c>
      <c r="G47" s="100" t="str">
        <f>'All Reports 2'!AE47</f>
        <v># of</v>
      </c>
      <c r="H47" s="100" t="str">
        <f>'All Reports 2'!AF47</f>
        <v>Average</v>
      </c>
      <c r="I47" s="100" t="str">
        <f>'All Reports 2'!AG47</f>
        <v>Average</v>
      </c>
      <c r="J47" s="100" t="str">
        <f>'All Reports 2'!AH47</f>
        <v>Fleet Value</v>
      </c>
      <c r="K47" s="100" t="str">
        <f>'All Reports 2'!AI47</f>
        <v>Expected</v>
      </c>
      <c r="L47" s="101" t="str">
        <f>'All Reports 2'!AJ47</f>
        <v xml:space="preserve">Annual </v>
      </c>
      <c r="M47" s="100" t="str">
        <f>'All Reports 2'!AK47</f>
        <v>$ of Annual</v>
      </c>
      <c r="N47" s="102" t="str">
        <f>'All Reports 2'!AL47</f>
        <v xml:space="preserve">Beg Fleet </v>
      </c>
    </row>
    <row r="48" spans="1:14" ht="15.75" thickBot="1" x14ac:dyDescent="0.3">
      <c r="A48" s="226"/>
      <c r="B48" s="103" t="str">
        <f>'All Reports 2'!Z48</f>
        <v>Units</v>
      </c>
      <c r="C48" s="104" t="str">
        <f>'All Reports 2'!AA48</f>
        <v>Billed</v>
      </c>
      <c r="D48" s="224" t="str">
        <f>'All Reports 2'!AB48</f>
        <v>Revenue</v>
      </c>
      <c r="E48" s="105" t="str">
        <f>'All Reports 2'!AC48</f>
        <v>Miles</v>
      </c>
      <c r="F48" s="105" t="str">
        <f>'All Reports 2'!AD48</f>
        <v>Hours</v>
      </c>
      <c r="G48" s="105" t="str">
        <f>'All Reports 2'!AE48</f>
        <v>Runs</v>
      </c>
      <c r="H48" s="105" t="str">
        <f>'All Reports 2'!AF48</f>
        <v>$ Per Run</v>
      </c>
      <c r="I48" s="105" t="str">
        <f>'All Reports 2'!AG48</f>
        <v>$ Per Mile</v>
      </c>
      <c r="J48" s="105" t="str">
        <f>'All Reports 2'!AH48</f>
        <v>Per Unit</v>
      </c>
      <c r="K48" s="105" t="str">
        <f>'All Reports 2'!AI48</f>
        <v>Miles/Life</v>
      </c>
      <c r="L48" s="106" t="str">
        <f>'All Reports 2'!AJ48</f>
        <v>Deprecation</v>
      </c>
      <c r="M48" s="105" t="str">
        <f>'All Reports 2'!AK48</f>
        <v>Deprecation</v>
      </c>
      <c r="N48" s="107" t="str">
        <f>'All Reports 2'!AL48</f>
        <v>Value</v>
      </c>
    </row>
    <row r="49" spans="1:14" x14ac:dyDescent="0.25">
      <c r="A49" s="226" t="str">
        <f>'All Reports 2'!Y49</f>
        <v>Sedan</v>
      </c>
      <c r="B49" s="78">
        <f>'All Reports 2'!Z49</f>
        <v>0</v>
      </c>
      <c r="C49" s="175" t="e">
        <f>'All Reports 2'!AA49</f>
        <v>#DIV/0!</v>
      </c>
      <c r="D49" s="230">
        <f>'All Reports 2'!AB49</f>
        <v>0</v>
      </c>
      <c r="E49" s="52">
        <f>'All Reports 2'!AC49</f>
        <v>0</v>
      </c>
      <c r="F49" s="52">
        <f>'All Reports 2'!AD49</f>
        <v>0</v>
      </c>
      <c r="G49" s="52">
        <f>'All Reports 2'!AE49</f>
        <v>0</v>
      </c>
      <c r="H49" s="108" t="e">
        <f>'All Reports 2'!AF49</f>
        <v>#DIV/0!</v>
      </c>
      <c r="I49" s="108" t="e">
        <f>'All Reports 2'!AG49</f>
        <v>#DIV/0!</v>
      </c>
      <c r="J49" s="175" t="e">
        <f>'All Reports 2'!AH49</f>
        <v>#DIV/0!</v>
      </c>
      <c r="K49" s="52">
        <f>'All Reports 2'!AI49</f>
        <v>250000</v>
      </c>
      <c r="L49" s="229" t="e">
        <f>'All Reports 2'!AJ49</f>
        <v>#DIV/0!</v>
      </c>
      <c r="M49" s="175" t="e">
        <f>'All Reports 2'!AK49</f>
        <v>#DIV/0!</v>
      </c>
      <c r="N49" s="109" t="e">
        <f>'All Reports 2'!AL49</f>
        <v>#DIV/0!</v>
      </c>
    </row>
    <row r="50" spans="1:14" x14ac:dyDescent="0.25">
      <c r="A50" s="226" t="str">
        <f>'All Reports 2'!Y50</f>
        <v>SUV</v>
      </c>
      <c r="B50" s="78">
        <f>'All Reports 2'!Z50</f>
        <v>0</v>
      </c>
      <c r="C50" s="175" t="e">
        <f>'All Reports 2'!AA50</f>
        <v>#DIV/0!</v>
      </c>
      <c r="D50" s="230">
        <f>'All Reports 2'!AB50</f>
        <v>0</v>
      </c>
      <c r="E50" s="52">
        <f>'All Reports 2'!AC50</f>
        <v>0</v>
      </c>
      <c r="F50" s="52">
        <f>'All Reports 2'!AD50</f>
        <v>0</v>
      </c>
      <c r="G50" s="52">
        <f>'All Reports 2'!AE50</f>
        <v>0</v>
      </c>
      <c r="H50" s="108" t="e">
        <f>'All Reports 2'!AF50</f>
        <v>#DIV/0!</v>
      </c>
      <c r="I50" s="108" t="e">
        <f>'All Reports 2'!AG50</f>
        <v>#DIV/0!</v>
      </c>
      <c r="J50" s="175" t="e">
        <f>'All Reports 2'!AH50</f>
        <v>#DIV/0!</v>
      </c>
      <c r="K50" s="52">
        <f>'All Reports 2'!AI50</f>
        <v>250000</v>
      </c>
      <c r="L50" s="53" t="e">
        <f>'All Reports 2'!AJ50</f>
        <v>#DIV/0!</v>
      </c>
      <c r="M50" s="175" t="e">
        <f>'All Reports 2'!AK50</f>
        <v>#DIV/0!</v>
      </c>
      <c r="N50" s="109" t="e">
        <f>'All Reports 2'!AL50</f>
        <v>#DIV/0!</v>
      </c>
    </row>
    <row r="51" spans="1:14" x14ac:dyDescent="0.25">
      <c r="A51" s="226" t="str">
        <f>'All Reports 2'!Y51</f>
        <v>Van</v>
      </c>
      <c r="B51" s="78">
        <f>'All Reports 2'!Z51</f>
        <v>0</v>
      </c>
      <c r="C51" s="175" t="e">
        <f>'All Reports 2'!AA51</f>
        <v>#DIV/0!</v>
      </c>
      <c r="D51" s="230">
        <f>'All Reports 2'!AB51</f>
        <v>0</v>
      </c>
      <c r="E51" s="52">
        <f>'All Reports 2'!AC51</f>
        <v>0</v>
      </c>
      <c r="F51" s="52">
        <f>'All Reports 2'!AD51</f>
        <v>0</v>
      </c>
      <c r="G51" s="52">
        <f>'All Reports 2'!AE51</f>
        <v>0</v>
      </c>
      <c r="H51" s="108" t="e">
        <f>'All Reports 2'!AF51</f>
        <v>#DIV/0!</v>
      </c>
      <c r="I51" s="108" t="e">
        <f>'All Reports 2'!AG51</f>
        <v>#DIV/0!</v>
      </c>
      <c r="J51" s="175" t="e">
        <f>'All Reports 2'!AH51</f>
        <v>#DIV/0!</v>
      </c>
      <c r="K51" s="52">
        <f>'All Reports 2'!AI51</f>
        <v>250000</v>
      </c>
      <c r="L51" s="53" t="e">
        <f>'All Reports 2'!AJ51</f>
        <v>#DIV/0!</v>
      </c>
      <c r="M51" s="175" t="e">
        <f>'All Reports 2'!AK51</f>
        <v>#DIV/0!</v>
      </c>
      <c r="N51" s="109" t="e">
        <f>'All Reports 2'!AL51</f>
        <v>#DIV/0!</v>
      </c>
    </row>
    <row r="52" spans="1:14" x14ac:dyDescent="0.25">
      <c r="A52" s="226" t="str">
        <f>'All Reports 2'!Y52</f>
        <v>Limousine</v>
      </c>
      <c r="B52" s="78">
        <f>'All Reports 2'!Z52</f>
        <v>0</v>
      </c>
      <c r="C52" s="175" t="e">
        <f>'All Reports 2'!AA52</f>
        <v>#DIV/0!</v>
      </c>
      <c r="D52" s="230">
        <f>'All Reports 2'!AB52</f>
        <v>0</v>
      </c>
      <c r="E52" s="52">
        <f>'All Reports 2'!AC52</f>
        <v>0</v>
      </c>
      <c r="F52" s="52">
        <f>'All Reports 2'!AD52</f>
        <v>0</v>
      </c>
      <c r="G52" s="52">
        <f>'All Reports 2'!AE52</f>
        <v>0</v>
      </c>
      <c r="H52" s="108" t="e">
        <f>'All Reports 2'!AF52</f>
        <v>#DIV/0!</v>
      </c>
      <c r="I52" s="108" t="e">
        <f>'All Reports 2'!AG52</f>
        <v>#DIV/0!</v>
      </c>
      <c r="J52" s="175" t="e">
        <f>'All Reports 2'!AH52</f>
        <v>#DIV/0!</v>
      </c>
      <c r="K52" s="52">
        <f>'All Reports 2'!AI52</f>
        <v>200000</v>
      </c>
      <c r="L52" s="53" t="e">
        <f>'All Reports 2'!AJ52</f>
        <v>#DIV/0!</v>
      </c>
      <c r="M52" s="175" t="e">
        <f>'All Reports 2'!AK52</f>
        <v>#DIV/0!</v>
      </c>
      <c r="N52" s="109" t="e">
        <f>'All Reports 2'!AL52</f>
        <v>#DIV/0!</v>
      </c>
    </row>
    <row r="53" spans="1:14" x14ac:dyDescent="0.25">
      <c r="A53" s="226" t="str">
        <f>'All Reports 2'!Y53</f>
        <v>Minibus</v>
      </c>
      <c r="B53" s="78">
        <f>'All Reports 2'!Z53</f>
        <v>0</v>
      </c>
      <c r="C53" s="175" t="e">
        <f>'All Reports 2'!AA53</f>
        <v>#DIV/0!</v>
      </c>
      <c r="D53" s="230">
        <f>'All Reports 2'!AB53</f>
        <v>0</v>
      </c>
      <c r="E53" s="52">
        <f>'All Reports 2'!AC53</f>
        <v>0</v>
      </c>
      <c r="F53" s="52">
        <f>'All Reports 2'!AD53</f>
        <v>0</v>
      </c>
      <c r="G53" s="52">
        <f>'All Reports 2'!AE53</f>
        <v>0</v>
      </c>
      <c r="H53" s="108" t="e">
        <f>'All Reports 2'!AF53</f>
        <v>#DIV/0!</v>
      </c>
      <c r="I53" s="108" t="e">
        <f>'All Reports 2'!AG53</f>
        <v>#DIV/0!</v>
      </c>
      <c r="J53" s="175" t="e">
        <f>'All Reports 2'!AH53</f>
        <v>#DIV/0!</v>
      </c>
      <c r="K53" s="52">
        <f>'All Reports 2'!AI53</f>
        <v>250000</v>
      </c>
      <c r="L53" s="53" t="e">
        <f>'All Reports 2'!AJ53</f>
        <v>#DIV/0!</v>
      </c>
      <c r="M53" s="175" t="e">
        <f>'All Reports 2'!AK53</f>
        <v>#DIV/0!</v>
      </c>
      <c r="N53" s="109" t="e">
        <f>'All Reports 2'!AL53</f>
        <v>#DIV/0!</v>
      </c>
    </row>
    <row r="54" spans="1:14" ht="15.75" thickBot="1" x14ac:dyDescent="0.3">
      <c r="A54" s="226" t="str">
        <f>'All Reports 2'!Y54</f>
        <v>Motor Coach</v>
      </c>
      <c r="B54" s="78">
        <f>'All Reports 2'!Z54</f>
        <v>0</v>
      </c>
      <c r="C54" s="49" t="e">
        <f>'All Reports 2'!AA54</f>
        <v>#DIV/0!</v>
      </c>
      <c r="D54" s="231">
        <f>'All Reports 2'!AB54</f>
        <v>0</v>
      </c>
      <c r="E54" s="110">
        <f>'All Reports 2'!AC54</f>
        <v>0</v>
      </c>
      <c r="F54" s="110">
        <f>'All Reports 2'!AD54</f>
        <v>0</v>
      </c>
      <c r="G54" s="110">
        <f>'All Reports 2'!AE54</f>
        <v>0</v>
      </c>
      <c r="H54" s="111" t="e">
        <f>'All Reports 2'!AF54</f>
        <v>#DIV/0!</v>
      </c>
      <c r="I54" s="111" t="e">
        <f>'All Reports 2'!AG54</f>
        <v>#DIV/0!</v>
      </c>
      <c r="J54" s="176" t="e">
        <f>'All Reports 2'!AH54</f>
        <v>#DIV/0!</v>
      </c>
      <c r="K54" s="110">
        <f>'All Reports 2'!AI54</f>
        <v>700000</v>
      </c>
      <c r="L54" s="112" t="e">
        <f>'All Reports 2'!AJ54</f>
        <v>#DIV/0!</v>
      </c>
      <c r="M54" s="176" t="e">
        <f>'All Reports 2'!AK54</f>
        <v>#DIV/0!</v>
      </c>
      <c r="N54" s="49" t="e">
        <f>'All Reports 2'!AL54</f>
        <v>#DIV/0!</v>
      </c>
    </row>
    <row r="55" spans="1:14" x14ac:dyDescent="0.25">
      <c r="A55" s="226"/>
      <c r="B55" s="78">
        <f>'All Reports 2'!Z55</f>
        <v>0</v>
      </c>
      <c r="C55" s="175" t="e">
        <f>'All Reports 2'!AA55</f>
        <v>#DIV/0!</v>
      </c>
      <c r="D55" s="230">
        <f>'All Reports 2'!AB55</f>
        <v>0</v>
      </c>
      <c r="E55" s="52">
        <f>'All Reports 2'!AC55</f>
        <v>0</v>
      </c>
      <c r="F55" s="52">
        <f>'All Reports 2'!AD55</f>
        <v>0</v>
      </c>
      <c r="G55" s="52">
        <f>'All Reports 2'!AE55</f>
        <v>0</v>
      </c>
      <c r="H55" s="108" t="e">
        <f>'All Reports 2'!AF55</f>
        <v>#DIV/0!</v>
      </c>
      <c r="I55" s="108" t="e">
        <f>'All Reports 2'!AG55</f>
        <v>#DIV/0!</v>
      </c>
      <c r="J55" s="175" t="e">
        <f>'All Reports 2'!AH55</f>
        <v>#DIV/0!</v>
      </c>
      <c r="K55" s="52">
        <f>'All Reports 2'!AI55</f>
        <v>0</v>
      </c>
      <c r="L55" s="53" t="e">
        <f>'All Reports 2'!AJ55</f>
        <v>#DIV/0!</v>
      </c>
      <c r="M55" s="175" t="e">
        <f>'All Reports 2'!AK55</f>
        <v>#DIV/0!</v>
      </c>
      <c r="N55" s="109" t="e">
        <f>'All Reports 2'!AL55</f>
        <v>#DIV/0!</v>
      </c>
    </row>
    <row r="56" spans="1:14" x14ac:dyDescent="0.25">
      <c r="A56" s="227" t="str">
        <f>'All Reports 2'!Y56</f>
        <v>EXPENSES</v>
      </c>
      <c r="B56" s="52"/>
      <c r="C56" s="175"/>
      <c r="D56" s="230"/>
      <c r="E56" s="52"/>
      <c r="F56" s="52"/>
      <c r="G56" s="52"/>
      <c r="H56" s="52"/>
      <c r="I56" s="52"/>
      <c r="J56" s="52"/>
      <c r="K56" s="52"/>
      <c r="L56" s="113"/>
      <c r="M56" s="52"/>
      <c r="N56" s="114"/>
    </row>
    <row r="57" spans="1:14" x14ac:dyDescent="0.25">
      <c r="A57" s="226" t="str">
        <f>'All Reports 2'!Y57</f>
        <v>Fuel</v>
      </c>
      <c r="B57" s="52"/>
      <c r="C57" s="175"/>
      <c r="D57" s="230">
        <f>'All Reports 2'!AB57</f>
        <v>0</v>
      </c>
      <c r="E57" s="163" t="e">
        <f>SUM('All Reports 2'!AC57)</f>
        <v>#DIV/0!</v>
      </c>
      <c r="F57" s="52"/>
      <c r="G57" s="52"/>
      <c r="H57" s="52"/>
      <c r="I57" s="52"/>
      <c r="J57" s="52"/>
      <c r="K57" s="52"/>
      <c r="L57" s="113"/>
      <c r="M57" s="52"/>
      <c r="N57" s="114"/>
    </row>
    <row r="58" spans="1:14" x14ac:dyDescent="0.25">
      <c r="A58" s="226" t="str">
        <f>'All Reports 2'!Y58</f>
        <v>Direct Labor</v>
      </c>
      <c r="B58" s="52"/>
      <c r="C58" s="175"/>
      <c r="D58" s="230">
        <f>'All Reports 2'!AB58</f>
        <v>0</v>
      </c>
      <c r="E58" s="163" t="e">
        <f>SUM('All Reports 2'!AC58)</f>
        <v>#DIV/0!</v>
      </c>
      <c r="F58" s="52"/>
      <c r="G58" s="52"/>
      <c r="H58" s="52"/>
      <c r="I58" s="52"/>
      <c r="J58" s="52"/>
      <c r="K58" s="52"/>
      <c r="L58" s="113"/>
      <c r="M58" s="52"/>
      <c r="N58" s="114"/>
    </row>
    <row r="59" spans="1:14" x14ac:dyDescent="0.25">
      <c r="A59" s="226" t="str">
        <f>'All Reports 2'!Y59</f>
        <v>Other Labor</v>
      </c>
      <c r="B59" s="52"/>
      <c r="C59" s="175"/>
      <c r="D59" s="230">
        <f>'All Reports 2'!AB59</f>
        <v>0</v>
      </c>
      <c r="E59" s="163" t="e">
        <f>SUM('All Reports 2'!AC59)</f>
        <v>#DIV/0!</v>
      </c>
      <c r="F59" s="52"/>
      <c r="G59" s="52"/>
      <c r="H59" s="52"/>
      <c r="I59" s="52"/>
      <c r="J59" s="52"/>
      <c r="K59" s="52"/>
      <c r="L59" s="113"/>
      <c r="M59" s="52"/>
      <c r="N59" s="114"/>
    </row>
    <row r="60" spans="1:14" x14ac:dyDescent="0.25">
      <c r="A60" s="226" t="str">
        <f>'All Reports 2'!Y60</f>
        <v>Insurance</v>
      </c>
      <c r="B60" s="52"/>
      <c r="C60" s="175"/>
      <c r="D60" s="230">
        <f>'All Reports 2'!AB60</f>
        <v>0</v>
      </c>
      <c r="E60" s="163" t="e">
        <f>SUM('All Reports 2'!AC60)</f>
        <v>#DIV/0!</v>
      </c>
      <c r="F60" s="52"/>
      <c r="G60" s="52"/>
      <c r="H60" s="52"/>
      <c r="I60" s="52"/>
      <c r="J60" s="52"/>
      <c r="K60" s="52"/>
      <c r="L60" s="113"/>
      <c r="M60" s="52"/>
      <c r="N60" s="114"/>
    </row>
    <row r="61" spans="1:14" x14ac:dyDescent="0.25">
      <c r="A61" s="226" t="str">
        <f>'All Reports 2'!Y61</f>
        <v>Repairs</v>
      </c>
      <c r="B61" s="52"/>
      <c r="C61" s="175"/>
      <c r="D61" s="230">
        <f>'All Reports 2'!AB61</f>
        <v>0</v>
      </c>
      <c r="E61" s="163" t="e">
        <f>SUM('All Reports 2'!AC61)</f>
        <v>#DIV/0!</v>
      </c>
      <c r="F61" s="52"/>
      <c r="G61" s="52"/>
      <c r="H61" s="52"/>
      <c r="I61" s="52"/>
      <c r="J61" s="52"/>
      <c r="K61" s="52"/>
      <c r="L61" s="113"/>
      <c r="M61" s="52"/>
      <c r="N61" s="114"/>
    </row>
    <row r="62" spans="1:14" x14ac:dyDescent="0.25">
      <c r="A62" s="226" t="str">
        <f>'All Reports 2'!Y62</f>
        <v>Interest</v>
      </c>
      <c r="B62" s="52"/>
      <c r="C62" s="175"/>
      <c r="D62" s="230">
        <f>'All Reports 2'!AB62</f>
        <v>0</v>
      </c>
      <c r="E62" s="163" t="e">
        <f>SUM('All Reports 2'!AC62)</f>
        <v>#DIV/0!</v>
      </c>
      <c r="F62" s="52"/>
      <c r="G62" s="52"/>
      <c r="H62" s="52"/>
      <c r="I62" s="52"/>
      <c r="J62" s="52"/>
      <c r="K62" s="52"/>
      <c r="L62" s="113"/>
      <c r="M62" s="52"/>
      <c r="N62" s="114"/>
    </row>
    <row r="63" spans="1:14" ht="15.75" thickBot="1" x14ac:dyDescent="0.3">
      <c r="A63" s="226" t="str">
        <f>'All Reports 2'!Y63</f>
        <v>All Other Expenses</v>
      </c>
      <c r="B63" s="52"/>
      <c r="C63" s="175"/>
      <c r="D63" s="231">
        <f>'All Reports 2'!AB63</f>
        <v>0</v>
      </c>
      <c r="E63" s="163" t="e">
        <f>SUM('All Reports 2'!AC63)</f>
        <v>#DIV/0!</v>
      </c>
      <c r="F63" s="52"/>
      <c r="G63" s="52"/>
      <c r="H63" s="52"/>
      <c r="I63" s="52"/>
      <c r="J63" s="52"/>
      <c r="K63" s="52"/>
      <c r="L63" s="113"/>
      <c r="M63" s="52"/>
      <c r="N63" s="114"/>
    </row>
    <row r="64" spans="1:14" ht="15.75" thickBot="1" x14ac:dyDescent="0.3">
      <c r="A64" s="226" t="str">
        <f>'All Reports 2'!Y64</f>
        <v>Total Expenses</v>
      </c>
      <c r="B64" s="52"/>
      <c r="C64" s="175"/>
      <c r="D64" s="231">
        <f>'All Reports 2'!AB64</f>
        <v>0</v>
      </c>
      <c r="E64" s="163" t="e">
        <f>SUM('All Reports 2'!AC64)</f>
        <v>#DIV/0!</v>
      </c>
      <c r="F64" s="52"/>
      <c r="G64" s="52"/>
      <c r="H64" s="52"/>
      <c r="I64" s="52"/>
      <c r="J64" s="52"/>
      <c r="K64" s="52"/>
      <c r="L64" s="113"/>
      <c r="M64" s="52"/>
      <c r="N64" s="114"/>
    </row>
    <row r="65" spans="1:14" x14ac:dyDescent="0.25">
      <c r="A65" s="226" t="str">
        <f>'All Reports 2'!Y65</f>
        <v>Operating Profit</v>
      </c>
      <c r="B65" s="52"/>
      <c r="C65" s="175"/>
      <c r="D65" s="230">
        <f>'All Reports 2'!AB65</f>
        <v>0</v>
      </c>
      <c r="E65" s="163" t="e">
        <f>SUM('All Reports 2'!AC65)</f>
        <v>#DIV/0!</v>
      </c>
      <c r="F65" s="52"/>
      <c r="G65" s="52"/>
      <c r="H65" s="52"/>
      <c r="I65" s="52"/>
      <c r="J65" s="52"/>
      <c r="K65" s="52"/>
      <c r="L65" s="113"/>
      <c r="M65" s="52"/>
      <c r="N65" s="114"/>
    </row>
    <row r="66" spans="1:14" x14ac:dyDescent="0.25">
      <c r="A66" s="226"/>
      <c r="B66" s="52"/>
      <c r="C66" s="175"/>
      <c r="D66" s="230"/>
      <c r="E66" s="163"/>
      <c r="F66" s="52"/>
      <c r="G66" s="52"/>
      <c r="H66" s="52"/>
      <c r="I66" s="52"/>
      <c r="J66" s="52"/>
      <c r="K66" s="52"/>
      <c r="L66" s="113"/>
      <c r="M66" s="52"/>
      <c r="N66" s="114"/>
    </row>
    <row r="67" spans="1:14" ht="15.75" thickBot="1" x14ac:dyDescent="0.3">
      <c r="A67" s="226" t="str">
        <f>'All Reports 2'!Y67</f>
        <v>Depreciation</v>
      </c>
      <c r="B67" s="52"/>
      <c r="C67" s="175"/>
      <c r="D67" s="231" t="e">
        <f>'All Reports 2'!AB67</f>
        <v>#DIV/0!</v>
      </c>
      <c r="E67" s="163" t="e">
        <f>SUM('All Reports 2'!AC67)</f>
        <v>#DIV/0!</v>
      </c>
      <c r="F67" s="52"/>
      <c r="G67" s="52"/>
      <c r="H67" s="52"/>
      <c r="I67" s="52"/>
      <c r="J67" s="52"/>
      <c r="K67" s="52"/>
      <c r="L67" s="113"/>
      <c r="M67" s="52"/>
      <c r="N67" s="114"/>
    </row>
    <row r="68" spans="1:14" ht="15.75" thickBot="1" x14ac:dyDescent="0.3">
      <c r="A68" s="228" t="str">
        <f>'All Reports 2'!Y68</f>
        <v>Net Profit</v>
      </c>
      <c r="B68" s="110"/>
      <c r="C68" s="176"/>
      <c r="D68" s="231" t="e">
        <f>'All Reports 2'!AB68</f>
        <v>#DIV/0!</v>
      </c>
      <c r="E68" s="161" t="e">
        <f>SUM('All Reports 2'!AC68)</f>
        <v>#DIV/0!</v>
      </c>
      <c r="F68" s="110"/>
      <c r="G68" s="110"/>
      <c r="H68" s="110"/>
      <c r="I68" s="110"/>
      <c r="J68" s="110"/>
      <c r="K68" s="110"/>
      <c r="L68" s="115"/>
      <c r="M68" s="110"/>
      <c r="N68" s="116"/>
    </row>
  </sheetData>
  <sheetProtection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4"/>
  <sheetViews>
    <sheetView workbookViewId="0">
      <selection sqref="A1:XFD1048576"/>
    </sheetView>
  </sheetViews>
  <sheetFormatPr defaultRowHeight="14.25" x14ac:dyDescent="0.2"/>
  <cols>
    <col min="1" max="1" width="19.140625" style="10" bestFit="1" customWidth="1"/>
    <col min="2" max="2" width="14.85546875" style="10" bestFit="1" customWidth="1"/>
    <col min="3" max="4" width="14.7109375" style="10" bestFit="1" customWidth="1"/>
    <col min="5" max="5" width="12.7109375" style="10" bestFit="1" customWidth="1"/>
    <col min="6" max="6" width="2.140625" style="10" bestFit="1" customWidth="1"/>
    <col min="7" max="7" width="19.140625" style="10" bestFit="1" customWidth="1"/>
    <col min="8" max="9" width="6.28515625" style="10" bestFit="1" customWidth="1"/>
    <col min="10" max="10" width="3.42578125" style="10" customWidth="1"/>
    <col min="11" max="11" width="26.85546875" style="10" customWidth="1"/>
    <col min="12" max="15" width="13.7109375" style="10" customWidth="1"/>
    <col min="16" max="16" width="9.140625" style="10"/>
    <col min="17" max="17" width="24.7109375" style="10" bestFit="1" customWidth="1"/>
    <col min="18" max="19" width="3.85546875" style="10" customWidth="1"/>
    <col min="20" max="20" width="24.7109375" style="10" bestFit="1" customWidth="1"/>
    <col min="21" max="21" width="12.7109375" style="10" bestFit="1" customWidth="1"/>
    <col min="22" max="22" width="13.42578125" style="10" bestFit="1" customWidth="1"/>
    <col min="23" max="23" width="12.28515625" style="10" customWidth="1"/>
    <col min="24" max="24" width="12" style="10" customWidth="1"/>
    <col min="25" max="25" width="8.85546875" style="10" customWidth="1"/>
    <col min="26" max="26" width="9.140625" style="10"/>
    <col min="27" max="27" width="11.7109375" style="10" customWidth="1"/>
    <col min="28" max="16384" width="9.140625" style="10"/>
  </cols>
  <sheetData>
    <row r="1" spans="1:27" ht="15.75" thickBot="1" x14ac:dyDescent="0.3">
      <c r="A1" s="171" t="str">
        <f>'All Reports 2'!A1</f>
        <v>3 Years P &amp; L $</v>
      </c>
      <c r="B1" s="168" t="str">
        <f>'All Reports 2'!B1</f>
        <v>2014</v>
      </c>
      <c r="C1" s="168" t="str">
        <f>'All Reports 2'!C1</f>
        <v>2015</v>
      </c>
      <c r="D1" s="168" t="str">
        <f>'All Reports 2'!D1</f>
        <v>2016</v>
      </c>
      <c r="E1" s="169" t="str">
        <f>'All Reports 2'!E1</f>
        <v>Average</v>
      </c>
      <c r="F1" s="25"/>
      <c r="G1" s="25"/>
      <c r="H1" s="25"/>
      <c r="I1" s="25"/>
      <c r="J1" s="25"/>
      <c r="K1" s="171" t="str">
        <f>'All Reports 2'!G1</f>
        <v>3 Years P &amp; L %</v>
      </c>
      <c r="L1" s="168" t="str">
        <f>'All Reports 2'!H1</f>
        <v>2014</v>
      </c>
      <c r="M1" s="168" t="str">
        <f>'All Reports 2'!I1</f>
        <v>2015</v>
      </c>
      <c r="N1" s="168" t="str">
        <f>'All Reports 2'!J1</f>
        <v>2016</v>
      </c>
      <c r="O1" s="169" t="str">
        <f>'All Reports 2'!K1</f>
        <v>Average</v>
      </c>
      <c r="T1" s="172" t="str">
        <f>'All Reports 2'!M1</f>
        <v>P &amp; L by Expense Type</v>
      </c>
      <c r="U1" s="168">
        <f>'All Reports 2'!N1</f>
        <v>2014</v>
      </c>
      <c r="V1" s="168">
        <f>'All Reports 2'!O1</f>
        <v>2015</v>
      </c>
      <c r="W1" s="168">
        <f>'All Reports 2'!P1</f>
        <v>2016</v>
      </c>
      <c r="X1" s="169" t="str">
        <f>'All Reports 2'!Q1</f>
        <v>Average</v>
      </c>
    </row>
    <row r="2" spans="1:27" x14ac:dyDescent="0.2">
      <c r="A2" s="164" t="str">
        <f>'All Reports 2'!A2</f>
        <v>Sales</v>
      </c>
      <c r="B2" s="159">
        <f>'All Reports 2'!B2</f>
        <v>0</v>
      </c>
      <c r="C2" s="159">
        <f>'All Reports 2'!C2</f>
        <v>0</v>
      </c>
      <c r="D2" s="159">
        <f>'All Reports 2'!D2</f>
        <v>0</v>
      </c>
      <c r="E2" s="23">
        <f>'All Reports 2'!E2</f>
        <v>0</v>
      </c>
      <c r="F2" s="159"/>
      <c r="G2" s="159"/>
      <c r="H2" s="159"/>
      <c r="I2" s="159"/>
      <c r="J2" s="159"/>
      <c r="K2" s="164" t="str">
        <f>'All Reports 2'!G2</f>
        <v>Sales</v>
      </c>
      <c r="L2" s="163">
        <f>'All Reports 2'!H2</f>
        <v>1</v>
      </c>
      <c r="M2" s="163">
        <f>'All Reports 2'!I2</f>
        <v>1</v>
      </c>
      <c r="N2" s="163">
        <f>'All Reports 2'!J2</f>
        <v>1</v>
      </c>
      <c r="O2" s="170">
        <f>'All Reports 2'!K2</f>
        <v>1</v>
      </c>
      <c r="T2" s="164" t="str">
        <f>'All Reports 2'!M2</f>
        <v>Sales</v>
      </c>
      <c r="U2" s="163">
        <f>'All Reports 2'!N2</f>
        <v>1</v>
      </c>
      <c r="V2" s="163">
        <f>'All Reports 2'!O2</f>
        <v>1</v>
      </c>
      <c r="W2" s="163">
        <f>'All Reports 2'!P2</f>
        <v>1</v>
      </c>
      <c r="X2" s="170">
        <f>'All Reports 2'!Q2</f>
        <v>1</v>
      </c>
    </row>
    <row r="3" spans="1:27" x14ac:dyDescent="0.2">
      <c r="A3" s="164" t="str">
        <f>'All Reports 2'!A3</f>
        <v>Fuel</v>
      </c>
      <c r="B3" s="159">
        <f>'All Reports 2'!B3</f>
        <v>0</v>
      </c>
      <c r="C3" s="159">
        <f>'All Reports 2'!C3</f>
        <v>0</v>
      </c>
      <c r="D3" s="159">
        <f>'All Reports 2'!D3</f>
        <v>0</v>
      </c>
      <c r="E3" s="23">
        <f>'All Reports 2'!E3</f>
        <v>0</v>
      </c>
      <c r="F3" s="159"/>
      <c r="G3" s="159"/>
      <c r="H3" s="159"/>
      <c r="I3" s="159"/>
      <c r="J3" s="159"/>
      <c r="K3" s="164" t="str">
        <f>'All Reports 2'!G3</f>
        <v>Fuel</v>
      </c>
      <c r="L3" s="163" t="e">
        <f>'All Reports 2'!H3</f>
        <v>#DIV/0!</v>
      </c>
      <c r="M3" s="163" t="e">
        <f>'All Reports 2'!I3</f>
        <v>#DIV/0!</v>
      </c>
      <c r="N3" s="163" t="e">
        <f>'All Reports 2'!J3</f>
        <v>#DIV/0!</v>
      </c>
      <c r="O3" s="170" t="e">
        <f>'All Reports 2'!K3</f>
        <v>#DIV/0!</v>
      </c>
      <c r="T3" s="164" t="str">
        <f>'All Reports 2'!M3</f>
        <v>Variable Expenses</v>
      </c>
      <c r="U3" s="163" t="e">
        <f>'All Reports 2'!N3</f>
        <v>#DIV/0!</v>
      </c>
      <c r="V3" s="163" t="e">
        <f>'All Reports 2'!O3</f>
        <v>#DIV/0!</v>
      </c>
      <c r="W3" s="163" t="e">
        <f>'All Reports 2'!P3</f>
        <v>#DIV/0!</v>
      </c>
      <c r="X3" s="170" t="e">
        <f>'All Reports 2'!Q3</f>
        <v>#DIV/0!</v>
      </c>
    </row>
    <row r="4" spans="1:27" x14ac:dyDescent="0.2">
      <c r="A4" s="164" t="str">
        <f>'All Reports 2'!A4</f>
        <v>Direct Labor</v>
      </c>
      <c r="B4" s="159">
        <f>'All Reports 2'!B4</f>
        <v>0</v>
      </c>
      <c r="C4" s="159">
        <f>'All Reports 2'!C4</f>
        <v>0</v>
      </c>
      <c r="D4" s="159">
        <f>'All Reports 2'!D4</f>
        <v>0</v>
      </c>
      <c r="E4" s="23">
        <f>'All Reports 2'!E4</f>
        <v>0</v>
      </c>
      <c r="F4" s="159"/>
      <c r="G4" s="159"/>
      <c r="H4" s="159"/>
      <c r="I4" s="159"/>
      <c r="J4" s="159"/>
      <c r="K4" s="164" t="str">
        <f>'All Reports 2'!G4</f>
        <v>Direct Labor</v>
      </c>
      <c r="L4" s="163" t="e">
        <f>'All Reports 2'!H4</f>
        <v>#DIV/0!</v>
      </c>
      <c r="M4" s="163" t="e">
        <f>'All Reports 2'!I4</f>
        <v>#DIV/0!</v>
      </c>
      <c r="N4" s="163" t="e">
        <f>'All Reports 2'!J4</f>
        <v>#DIV/0!</v>
      </c>
      <c r="O4" s="170" t="e">
        <f>'All Reports 2'!K4</f>
        <v>#DIV/0!</v>
      </c>
      <c r="T4" s="164" t="str">
        <f>'All Reports 2'!M4</f>
        <v>Semi Variable</v>
      </c>
      <c r="U4" s="163" t="e">
        <f>'All Reports 2'!N4</f>
        <v>#DIV/0!</v>
      </c>
      <c r="V4" s="163" t="e">
        <f>'All Reports 2'!O4</f>
        <v>#DIV/0!</v>
      </c>
      <c r="W4" s="163" t="e">
        <f>'All Reports 2'!P4</f>
        <v>#DIV/0!</v>
      </c>
      <c r="X4" s="170" t="e">
        <f>'All Reports 2'!Q4</f>
        <v>#DIV/0!</v>
      </c>
    </row>
    <row r="5" spans="1:27" ht="15" thickBot="1" x14ac:dyDescent="0.25">
      <c r="A5" s="164" t="str">
        <f>'All Reports 2'!A5</f>
        <v>Other Labor</v>
      </c>
      <c r="B5" s="159">
        <f>'All Reports 2'!B5</f>
        <v>0</v>
      </c>
      <c r="C5" s="159">
        <f>'All Reports 2'!C5</f>
        <v>0</v>
      </c>
      <c r="D5" s="159">
        <f>'All Reports 2'!D5</f>
        <v>0</v>
      </c>
      <c r="E5" s="23">
        <f>'All Reports 2'!E5</f>
        <v>0</v>
      </c>
      <c r="F5" s="159"/>
      <c r="G5" s="159"/>
      <c r="H5" s="159"/>
      <c r="I5" s="159"/>
      <c r="J5" s="159"/>
      <c r="K5" s="164" t="str">
        <f>'All Reports 2'!G5</f>
        <v>Other Labor</v>
      </c>
      <c r="L5" s="163" t="e">
        <f>'All Reports 2'!H5</f>
        <v>#DIV/0!</v>
      </c>
      <c r="M5" s="163" t="e">
        <f>'All Reports 2'!I5</f>
        <v>#DIV/0!</v>
      </c>
      <c r="N5" s="163" t="e">
        <f>'All Reports 2'!J5</f>
        <v>#DIV/0!</v>
      </c>
      <c r="O5" s="170" t="e">
        <f>'All Reports 2'!K5</f>
        <v>#DIV/0!</v>
      </c>
      <c r="T5" s="164" t="str">
        <f>'All Reports 2'!M5</f>
        <v>Fixed</v>
      </c>
      <c r="U5" s="161" t="e">
        <f>'All Reports 2'!N5</f>
        <v>#DIV/0!</v>
      </c>
      <c r="V5" s="161" t="e">
        <f>'All Reports 2'!O5</f>
        <v>#DIV/0!</v>
      </c>
      <c r="W5" s="161" t="e">
        <f>'All Reports 2'!P5</f>
        <v>#DIV/0!</v>
      </c>
      <c r="X5" s="174" t="e">
        <f>'All Reports 2'!Q5</f>
        <v>#DIV/0!</v>
      </c>
    </row>
    <row r="6" spans="1:27" x14ac:dyDescent="0.2">
      <c r="A6" s="164" t="str">
        <f>'All Reports 2'!A6</f>
        <v>Insurance</v>
      </c>
      <c r="B6" s="159">
        <f>'All Reports 2'!B6</f>
        <v>0</v>
      </c>
      <c r="C6" s="159">
        <f>'All Reports 2'!C6</f>
        <v>0</v>
      </c>
      <c r="D6" s="159">
        <f>'All Reports 2'!D6</f>
        <v>0</v>
      </c>
      <c r="E6" s="23">
        <f>'All Reports 2'!E6</f>
        <v>0</v>
      </c>
      <c r="F6" s="159"/>
      <c r="G6" s="159"/>
      <c r="H6" s="159"/>
      <c r="I6" s="159"/>
      <c r="J6" s="159"/>
      <c r="K6" s="164" t="str">
        <f>'All Reports 2'!G6</f>
        <v>Insurance</v>
      </c>
      <c r="L6" s="163" t="e">
        <f>'All Reports 2'!H6</f>
        <v>#DIV/0!</v>
      </c>
      <c r="M6" s="163" t="e">
        <f>'All Reports 2'!I6</f>
        <v>#DIV/0!</v>
      </c>
      <c r="N6" s="163" t="e">
        <f>'All Reports 2'!J6</f>
        <v>#DIV/0!</v>
      </c>
      <c r="O6" s="170" t="e">
        <f>'All Reports 2'!K6</f>
        <v>#DIV/0!</v>
      </c>
      <c r="T6" s="164" t="str">
        <f>'All Reports 2'!M6</f>
        <v>Net Profit</v>
      </c>
      <c r="U6" s="163" t="e">
        <f>'All Reports 2'!N6</f>
        <v>#DIV/0!</v>
      </c>
      <c r="V6" s="163" t="e">
        <f>'All Reports 2'!O6</f>
        <v>#DIV/0!</v>
      </c>
      <c r="W6" s="163" t="e">
        <f>'All Reports 2'!P6</f>
        <v>#DIV/0!</v>
      </c>
      <c r="X6" s="170" t="e">
        <f>'All Reports 2'!Q6</f>
        <v>#DIV/0!</v>
      </c>
    </row>
    <row r="7" spans="1:27" ht="15" thickBot="1" x14ac:dyDescent="0.25">
      <c r="A7" s="164" t="str">
        <f>'All Reports 2'!A7</f>
        <v>Repairs</v>
      </c>
      <c r="B7" s="159">
        <f>'All Reports 2'!B7</f>
        <v>0</v>
      </c>
      <c r="C7" s="159">
        <f>'All Reports 2'!C7</f>
        <v>0</v>
      </c>
      <c r="D7" s="159">
        <f>'All Reports 2'!D7</f>
        <v>0</v>
      </c>
      <c r="E7" s="23">
        <f>'All Reports 2'!E7</f>
        <v>0</v>
      </c>
      <c r="F7" s="159"/>
      <c r="G7" s="159"/>
      <c r="H7" s="159"/>
      <c r="I7" s="159"/>
      <c r="J7" s="159"/>
      <c r="K7" s="164" t="str">
        <f>'All Reports 2'!G7</f>
        <v>Repairs</v>
      </c>
      <c r="L7" s="163" t="e">
        <f>'All Reports 2'!H7</f>
        <v>#DIV/0!</v>
      </c>
      <c r="M7" s="163" t="e">
        <f>'All Reports 2'!I7</f>
        <v>#DIV/0!</v>
      </c>
      <c r="N7" s="163" t="e">
        <f>'All Reports 2'!J7</f>
        <v>#DIV/0!</v>
      </c>
      <c r="O7" s="170" t="e">
        <f>'All Reports 2'!K7</f>
        <v>#DIV/0!</v>
      </c>
      <c r="T7" s="164"/>
      <c r="U7" s="181"/>
      <c r="V7" s="181"/>
      <c r="W7" s="181"/>
      <c r="X7" s="183"/>
    </row>
    <row r="8" spans="1:27" ht="15" thickBot="1" x14ac:dyDescent="0.25">
      <c r="A8" s="164" t="str">
        <f>'All Reports 2'!A8</f>
        <v>Interest</v>
      </c>
      <c r="B8" s="159">
        <f>'All Reports 2'!B8</f>
        <v>0</v>
      </c>
      <c r="C8" s="159">
        <f>'All Reports 2'!C8</f>
        <v>0</v>
      </c>
      <c r="D8" s="159">
        <f>'All Reports 2'!D8</f>
        <v>0</v>
      </c>
      <c r="E8" s="23">
        <f>'All Reports 2'!E8</f>
        <v>0</v>
      </c>
      <c r="F8" s="159"/>
      <c r="G8" s="159"/>
      <c r="H8" s="159"/>
      <c r="I8" s="159"/>
      <c r="J8" s="159"/>
      <c r="K8" s="164" t="str">
        <f>'All Reports 2'!G8</f>
        <v>Interest</v>
      </c>
      <c r="L8" s="163" t="e">
        <f>'All Reports 2'!H8</f>
        <v>#DIV/0!</v>
      </c>
      <c r="M8" s="163" t="e">
        <f>'All Reports 2'!I8</f>
        <v>#DIV/0!</v>
      </c>
      <c r="N8" s="163" t="e">
        <f>'All Reports 2'!J8</f>
        <v>#DIV/0!</v>
      </c>
      <c r="O8" s="170" t="e">
        <f>'All Reports 2'!K8</f>
        <v>#DIV/0!</v>
      </c>
      <c r="T8" s="187" t="str">
        <f>'All Reports 2'!M8</f>
        <v xml:space="preserve">Variable = </v>
      </c>
      <c r="U8" s="188" t="str">
        <f>'All Reports 2'!N8</f>
        <v>Direct</v>
      </c>
      <c r="V8" s="188" t="str">
        <f>'All Reports 2'!O8</f>
        <v>Fuel</v>
      </c>
      <c r="W8" s="189"/>
      <c r="X8" s="165"/>
    </row>
    <row r="9" spans="1:27" ht="15" thickBot="1" x14ac:dyDescent="0.25">
      <c r="A9" s="164" t="str">
        <f>'All Reports 2'!A9</f>
        <v>All Other Expenses</v>
      </c>
      <c r="B9" s="158">
        <f>'All Reports 2'!B9</f>
        <v>0</v>
      </c>
      <c r="C9" s="158">
        <f>'All Reports 2'!C9</f>
        <v>0</v>
      </c>
      <c r="D9" s="158">
        <f>'All Reports 2'!D9</f>
        <v>0</v>
      </c>
      <c r="E9" s="24">
        <f>'All Reports 2'!E9</f>
        <v>0</v>
      </c>
      <c r="F9" s="159"/>
      <c r="G9" s="159"/>
      <c r="H9" s="159"/>
      <c r="I9" s="159"/>
      <c r="J9" s="159"/>
      <c r="K9" s="164" t="str">
        <f>'All Reports 2'!G9</f>
        <v>All Other Expenses</v>
      </c>
      <c r="L9" s="161" t="e">
        <f>'All Reports 2'!H9</f>
        <v>#DIV/0!</v>
      </c>
      <c r="M9" s="161" t="e">
        <f>'All Reports 2'!I9</f>
        <v>#DIV/0!</v>
      </c>
      <c r="N9" s="161" t="e">
        <f>'All Reports 2'!J9</f>
        <v>#DIV/0!</v>
      </c>
      <c r="O9" s="174" t="e">
        <f>'All Reports 2'!K9</f>
        <v>#DIV/0!</v>
      </c>
      <c r="T9" s="184" t="str">
        <f>'All Reports 2'!M9</f>
        <v xml:space="preserve">Semi Variable = </v>
      </c>
      <c r="U9" s="185" t="str">
        <f>'All Reports 2'!N9</f>
        <v>Repairs</v>
      </c>
      <c r="V9" s="185"/>
      <c r="W9" s="186"/>
      <c r="X9" s="165"/>
    </row>
    <row r="10" spans="1:27" ht="15" thickBot="1" x14ac:dyDescent="0.25">
      <c r="A10" s="164" t="str">
        <f>'All Reports 2'!A10</f>
        <v>Total Expenses</v>
      </c>
      <c r="B10" s="182">
        <f>'All Reports 2'!B10</f>
        <v>0</v>
      </c>
      <c r="C10" s="182">
        <f>'All Reports 2'!C10</f>
        <v>0</v>
      </c>
      <c r="D10" s="182">
        <f>'All Reports 2'!D10</f>
        <v>0</v>
      </c>
      <c r="E10" s="203">
        <f>'All Reports 2'!E10</f>
        <v>0</v>
      </c>
      <c r="F10" s="159"/>
      <c r="G10" s="159"/>
      <c r="H10" s="159"/>
      <c r="I10" s="159"/>
      <c r="J10" s="159"/>
      <c r="K10" s="164" t="str">
        <f>'All Reports 2'!G10</f>
        <v>Total Expenses</v>
      </c>
      <c r="L10" s="162" t="e">
        <f>'All Reports 2'!H10</f>
        <v>#DIV/0!</v>
      </c>
      <c r="M10" s="162" t="e">
        <f>'All Reports 2'!I10</f>
        <v>#DIV/0!</v>
      </c>
      <c r="N10" s="162" t="e">
        <f>'All Reports 2'!J10</f>
        <v>#DIV/0!</v>
      </c>
      <c r="O10" s="173" t="e">
        <f>'All Reports 2'!K10</f>
        <v>#DIV/0!</v>
      </c>
      <c r="T10" s="190" t="str">
        <f>'All Reports 2'!M10</f>
        <v xml:space="preserve">Fixed = </v>
      </c>
      <c r="U10" s="191" t="str">
        <f>'All Reports 2'!N10</f>
        <v>Other Labor</v>
      </c>
      <c r="V10" s="191" t="str">
        <f>'All Reports 2'!O10</f>
        <v>Insurance</v>
      </c>
      <c r="W10" s="192" t="str">
        <f>'All Reports 2'!P10</f>
        <v>Interest</v>
      </c>
      <c r="X10" s="165"/>
    </row>
    <row r="11" spans="1:27" ht="15" thickBot="1" x14ac:dyDescent="0.25">
      <c r="A11" s="164" t="str">
        <f>'All Reports 2'!A11</f>
        <v>Operating Profit</v>
      </c>
      <c r="B11" s="159">
        <f>'All Reports 2'!B11</f>
        <v>0</v>
      </c>
      <c r="C11" s="159">
        <f>'All Reports 2'!C11</f>
        <v>0</v>
      </c>
      <c r="D11" s="159">
        <f>'All Reports 2'!D11</f>
        <v>0</v>
      </c>
      <c r="E11" s="23">
        <f>'All Reports 2'!E11</f>
        <v>0</v>
      </c>
      <c r="F11" s="159"/>
      <c r="G11" s="159"/>
      <c r="H11" s="159"/>
      <c r="I11" s="159"/>
      <c r="J11" s="159"/>
      <c r="K11" s="164" t="str">
        <f>'All Reports 2'!G11</f>
        <v>Operating Profit</v>
      </c>
      <c r="L11" s="163" t="e">
        <f>'All Reports 2'!H11</f>
        <v>#DIV/0!</v>
      </c>
      <c r="M11" s="163" t="e">
        <f>'All Reports 2'!I11</f>
        <v>#DIV/0!</v>
      </c>
      <c r="N11" s="163" t="e">
        <f>'All Reports 2'!J11</f>
        <v>#DIV/0!</v>
      </c>
      <c r="O11" s="170" t="e">
        <f>'All Reports 2'!K11</f>
        <v>#DIV/0!</v>
      </c>
      <c r="T11" s="193"/>
      <c r="U11" s="194" t="str">
        <f>'All Reports 2'!N11</f>
        <v>Other Exp</v>
      </c>
      <c r="V11" s="194" t="str">
        <f>'All Reports 2'!O11</f>
        <v>Depreciation</v>
      </c>
      <c r="W11" s="195"/>
      <c r="X11" s="167"/>
    </row>
    <row r="12" spans="1:27" x14ac:dyDescent="0.2">
      <c r="A12" s="164"/>
      <c r="B12" s="160"/>
      <c r="C12" s="160"/>
      <c r="D12" s="160"/>
      <c r="E12" s="165"/>
      <c r="F12" s="160"/>
      <c r="G12" s="160"/>
      <c r="H12" s="160"/>
      <c r="I12" s="160"/>
      <c r="J12" s="160"/>
      <c r="K12" s="164"/>
      <c r="L12" s="181"/>
      <c r="M12" s="181"/>
      <c r="N12" s="181"/>
      <c r="O12" s="183"/>
    </row>
    <row r="13" spans="1:27" ht="15" thickBot="1" x14ac:dyDescent="0.25">
      <c r="A13" s="164" t="str">
        <f>'All Reports 2'!A13</f>
        <v>Depreciation</v>
      </c>
      <c r="B13" s="158" t="e">
        <f>'All Reports 2'!B13</f>
        <v>#DIV/0!</v>
      </c>
      <c r="C13" s="158" t="e">
        <f>'All Reports 2'!C13</f>
        <v>#DIV/0!</v>
      </c>
      <c r="D13" s="158" t="e">
        <f>'All Reports 2'!D13</f>
        <v>#DIV/0!</v>
      </c>
      <c r="E13" s="24" t="e">
        <f>'All Reports 2'!E13</f>
        <v>#DIV/0!</v>
      </c>
      <c r="F13" s="159"/>
      <c r="G13" s="159"/>
      <c r="H13" s="159"/>
      <c r="I13" s="159"/>
      <c r="J13" s="159"/>
      <c r="K13" s="164" t="str">
        <f>'All Reports 2'!G13</f>
        <v>Depreciation</v>
      </c>
      <c r="L13" s="161" t="e">
        <f>'All Reports 2'!H13</f>
        <v>#DIV/0!</v>
      </c>
      <c r="M13" s="161" t="e">
        <f>'All Reports 2'!I13</f>
        <v>#DIV/0!</v>
      </c>
      <c r="N13" s="161" t="e">
        <f>'All Reports 2'!J13</f>
        <v>#DIV/0!</v>
      </c>
      <c r="O13" s="174" t="e">
        <f>'All Reports 2'!K13</f>
        <v>#DIV/0!</v>
      </c>
    </row>
    <row r="14" spans="1:27" ht="15" thickBot="1" x14ac:dyDescent="0.25">
      <c r="A14" s="166" t="str">
        <f>'All Reports 2'!A14</f>
        <v>Net Profit</v>
      </c>
      <c r="B14" s="158" t="e">
        <f>'All Reports 2'!B14</f>
        <v>#DIV/0!</v>
      </c>
      <c r="C14" s="158" t="e">
        <f>'All Reports 2'!C14</f>
        <v>#DIV/0!</v>
      </c>
      <c r="D14" s="158" t="e">
        <f>'All Reports 2'!D14</f>
        <v>#DIV/0!</v>
      </c>
      <c r="E14" s="24" t="e">
        <f>'All Reports 2'!E14</f>
        <v>#DIV/0!</v>
      </c>
      <c r="F14" s="159"/>
      <c r="G14" s="159"/>
      <c r="H14" s="159"/>
      <c r="I14" s="159"/>
      <c r="J14" s="159"/>
      <c r="K14" s="166" t="str">
        <f>'All Reports 2'!G14</f>
        <v>Net Profit</v>
      </c>
      <c r="L14" s="161" t="e">
        <f>'All Reports 2'!H14</f>
        <v>#DIV/0!</v>
      </c>
      <c r="M14" s="161" t="e">
        <f>'All Reports 2'!I14</f>
        <v>#DIV/0!</v>
      </c>
      <c r="N14" s="161" t="e">
        <f>'All Reports 2'!J14</f>
        <v>#DIV/0!</v>
      </c>
      <c r="O14" s="174" t="e">
        <f>'All Reports 2'!K14</f>
        <v>#DIV/0!</v>
      </c>
    </row>
    <row r="15" spans="1:27" ht="15" thickBot="1" x14ac:dyDescent="0.25">
      <c r="H15" s="160"/>
      <c r="I15" s="160"/>
      <c r="J15" s="160"/>
    </row>
    <row r="16" spans="1:27" ht="15.75" thickBot="1" x14ac:dyDescent="0.3">
      <c r="A16" s="72"/>
      <c r="B16" s="197" t="s">
        <v>3</v>
      </c>
      <c r="C16" s="168" t="s">
        <v>4</v>
      </c>
      <c r="D16" s="169" t="s">
        <v>5</v>
      </c>
      <c r="E16" s="39"/>
      <c r="F16" s="179"/>
      <c r="G16" s="179"/>
      <c r="H16" s="179"/>
      <c r="I16" s="74"/>
      <c r="J16" s="160"/>
      <c r="K16" s="204"/>
      <c r="L16" s="168" t="s">
        <v>3</v>
      </c>
      <c r="M16" s="168" t="s">
        <v>4</v>
      </c>
      <c r="N16" s="169" t="s">
        <v>5</v>
      </c>
      <c r="O16" s="39"/>
      <c r="P16" s="179"/>
      <c r="Q16" s="179"/>
      <c r="R16" s="74"/>
      <c r="S16" s="160"/>
      <c r="T16" s="72"/>
      <c r="U16" s="168">
        <v>2014</v>
      </c>
      <c r="V16" s="168">
        <v>2015</v>
      </c>
      <c r="W16" s="169">
        <v>2016</v>
      </c>
      <c r="X16" s="179"/>
      <c r="Y16" s="179"/>
      <c r="Z16" s="179"/>
      <c r="AA16" s="74"/>
    </row>
    <row r="17" spans="1:27" x14ac:dyDescent="0.2">
      <c r="A17" s="164" t="s">
        <v>17</v>
      </c>
      <c r="B17" s="198">
        <f>SUM(B2)</f>
        <v>0</v>
      </c>
      <c r="C17" s="196">
        <f t="shared" ref="C17:D17" si="0">SUM(C2)</f>
        <v>0</v>
      </c>
      <c r="D17" s="199">
        <f t="shared" si="0"/>
        <v>0</v>
      </c>
      <c r="E17" s="160"/>
      <c r="F17" s="160"/>
      <c r="G17" s="160"/>
      <c r="H17" s="160"/>
      <c r="I17" s="165"/>
      <c r="J17" s="160"/>
      <c r="K17" s="164" t="s">
        <v>30</v>
      </c>
      <c r="L17" s="205" t="e">
        <f>SUM(L3)</f>
        <v>#DIV/0!</v>
      </c>
      <c r="M17" s="205" t="e">
        <f t="shared" ref="M17:N17" si="1">SUM(M3)</f>
        <v>#DIV/0!</v>
      </c>
      <c r="N17" s="206" t="e">
        <f t="shared" si="1"/>
        <v>#DIV/0!</v>
      </c>
      <c r="O17" s="160"/>
      <c r="P17" s="160"/>
      <c r="Q17" s="160"/>
      <c r="R17" s="165"/>
      <c r="S17" s="160"/>
      <c r="T17" s="164" t="s">
        <v>48</v>
      </c>
      <c r="U17" s="205" t="e">
        <f>SUM(U3)</f>
        <v>#DIV/0!</v>
      </c>
      <c r="V17" s="205" t="e">
        <f t="shared" ref="V17:W17" si="2">SUM(V3)</f>
        <v>#DIV/0!</v>
      </c>
      <c r="W17" s="206" t="e">
        <f t="shared" si="2"/>
        <v>#DIV/0!</v>
      </c>
      <c r="X17" s="160"/>
      <c r="Y17" s="160"/>
      <c r="Z17" s="160"/>
      <c r="AA17" s="165"/>
    </row>
    <row r="18" spans="1:27" ht="15" thickBot="1" x14ac:dyDescent="0.25">
      <c r="A18" s="164" t="s">
        <v>103</v>
      </c>
      <c r="B18" s="200">
        <f>SUM(B10)</f>
        <v>0</v>
      </c>
      <c r="C18" s="201">
        <f t="shared" ref="C18:D18" si="3">SUM(C10)</f>
        <v>0</v>
      </c>
      <c r="D18" s="202">
        <f t="shared" si="3"/>
        <v>0</v>
      </c>
      <c r="E18" s="160"/>
      <c r="F18" s="160"/>
      <c r="G18" s="160"/>
      <c r="H18" s="160"/>
      <c r="I18" s="165"/>
      <c r="J18" s="160"/>
      <c r="K18" s="164" t="s">
        <v>32</v>
      </c>
      <c r="L18" s="205" t="e">
        <f t="shared" ref="L18:N18" si="4">SUM(L4)</f>
        <v>#DIV/0!</v>
      </c>
      <c r="M18" s="205" t="e">
        <f t="shared" si="4"/>
        <v>#DIV/0!</v>
      </c>
      <c r="N18" s="206" t="e">
        <f t="shared" si="4"/>
        <v>#DIV/0!</v>
      </c>
      <c r="O18" s="160"/>
      <c r="P18" s="160"/>
      <c r="Q18" s="160"/>
      <c r="R18" s="165"/>
      <c r="S18" s="160"/>
      <c r="T18" s="164" t="s">
        <v>49</v>
      </c>
      <c r="U18" s="205" t="e">
        <f t="shared" ref="U18:W20" si="5">SUM(U4)</f>
        <v>#DIV/0!</v>
      </c>
      <c r="V18" s="205" t="e">
        <f t="shared" si="5"/>
        <v>#DIV/0!</v>
      </c>
      <c r="W18" s="206" t="e">
        <f t="shared" si="5"/>
        <v>#DIV/0!</v>
      </c>
      <c r="X18" s="160"/>
      <c r="Y18" s="160"/>
      <c r="Z18" s="160"/>
      <c r="AA18" s="165"/>
    </row>
    <row r="19" spans="1:27" x14ac:dyDescent="0.2">
      <c r="A19" s="164"/>
      <c r="B19" s="160"/>
      <c r="C19" s="160"/>
      <c r="D19" s="160"/>
      <c r="E19" s="160"/>
      <c r="F19" s="160"/>
      <c r="G19" s="160"/>
      <c r="H19" s="160"/>
      <c r="I19" s="165"/>
      <c r="J19" s="160"/>
      <c r="K19" s="164" t="s">
        <v>34</v>
      </c>
      <c r="L19" s="205" t="e">
        <f t="shared" ref="L19:N19" si="6">SUM(L5)</f>
        <v>#DIV/0!</v>
      </c>
      <c r="M19" s="205" t="e">
        <f t="shared" si="6"/>
        <v>#DIV/0!</v>
      </c>
      <c r="N19" s="206" t="e">
        <f t="shared" si="6"/>
        <v>#DIV/0!</v>
      </c>
      <c r="O19" s="160"/>
      <c r="P19" s="160"/>
      <c r="Q19" s="160"/>
      <c r="R19" s="165"/>
      <c r="S19" s="160"/>
      <c r="T19" s="164" t="s">
        <v>50</v>
      </c>
      <c r="U19" s="205" t="e">
        <f t="shared" si="5"/>
        <v>#DIV/0!</v>
      </c>
      <c r="V19" s="205" t="e">
        <f t="shared" si="5"/>
        <v>#DIV/0!</v>
      </c>
      <c r="W19" s="206" t="e">
        <f t="shared" si="5"/>
        <v>#DIV/0!</v>
      </c>
      <c r="X19" s="160"/>
      <c r="Y19" s="160"/>
      <c r="Z19" s="160"/>
      <c r="AA19" s="165"/>
    </row>
    <row r="20" spans="1:27" ht="15" thickBot="1" x14ac:dyDescent="0.25">
      <c r="A20" s="164"/>
      <c r="B20" s="160"/>
      <c r="C20" s="160"/>
      <c r="D20" s="160"/>
      <c r="E20" s="160"/>
      <c r="F20" s="160"/>
      <c r="G20" s="160"/>
      <c r="H20" s="160"/>
      <c r="I20" s="165"/>
      <c r="J20" s="160"/>
      <c r="K20" s="164" t="s">
        <v>36</v>
      </c>
      <c r="L20" s="205" t="e">
        <f t="shared" ref="L20:N20" si="7">SUM(L6)</f>
        <v>#DIV/0!</v>
      </c>
      <c r="M20" s="205" t="e">
        <f t="shared" si="7"/>
        <v>#DIV/0!</v>
      </c>
      <c r="N20" s="206" t="e">
        <f t="shared" si="7"/>
        <v>#DIV/0!</v>
      </c>
      <c r="O20" s="160"/>
      <c r="P20" s="160"/>
      <c r="Q20" s="160"/>
      <c r="R20" s="165"/>
      <c r="S20" s="160"/>
      <c r="T20" s="166" t="s">
        <v>45</v>
      </c>
      <c r="U20" s="207" t="e">
        <f t="shared" si="5"/>
        <v>#DIV/0!</v>
      </c>
      <c r="V20" s="207" t="e">
        <f t="shared" si="5"/>
        <v>#DIV/0!</v>
      </c>
      <c r="W20" s="208" t="e">
        <f t="shared" si="5"/>
        <v>#DIV/0!</v>
      </c>
      <c r="X20" s="160"/>
      <c r="Y20" s="160"/>
      <c r="Z20" s="160"/>
      <c r="AA20" s="165"/>
    </row>
    <row r="21" spans="1:27" x14ac:dyDescent="0.2">
      <c r="A21" s="164"/>
      <c r="B21" s="160"/>
      <c r="C21" s="160"/>
      <c r="D21" s="160"/>
      <c r="E21" s="160"/>
      <c r="F21" s="160"/>
      <c r="G21" s="160"/>
      <c r="H21" s="160"/>
      <c r="I21" s="165"/>
      <c r="J21" s="160"/>
      <c r="K21" s="164" t="s">
        <v>38</v>
      </c>
      <c r="L21" s="205" t="e">
        <f t="shared" ref="L21:N21" si="8">SUM(L7)</f>
        <v>#DIV/0!</v>
      </c>
      <c r="M21" s="205" t="e">
        <f t="shared" si="8"/>
        <v>#DIV/0!</v>
      </c>
      <c r="N21" s="206" t="e">
        <f t="shared" si="8"/>
        <v>#DIV/0!</v>
      </c>
      <c r="O21" s="160"/>
      <c r="P21" s="160"/>
      <c r="Q21" s="160"/>
      <c r="R21" s="165"/>
      <c r="S21" s="160"/>
      <c r="T21" s="164"/>
      <c r="U21" s="160"/>
      <c r="V21" s="160"/>
      <c r="W21" s="160"/>
      <c r="X21" s="160"/>
      <c r="Y21" s="160"/>
      <c r="Z21" s="160"/>
      <c r="AA21" s="165"/>
    </row>
    <row r="22" spans="1:27" x14ac:dyDescent="0.2">
      <c r="A22" s="164"/>
      <c r="B22" s="160"/>
      <c r="C22" s="160"/>
      <c r="D22" s="160"/>
      <c r="E22" s="160"/>
      <c r="F22" s="160"/>
      <c r="G22" s="160"/>
      <c r="H22" s="160"/>
      <c r="I22" s="165"/>
      <c r="J22" s="160"/>
      <c r="K22" s="164" t="s">
        <v>39</v>
      </c>
      <c r="L22" s="205" t="e">
        <f t="shared" ref="L22:N22" si="9">SUM(L8)</f>
        <v>#DIV/0!</v>
      </c>
      <c r="M22" s="205" t="e">
        <f t="shared" si="9"/>
        <v>#DIV/0!</v>
      </c>
      <c r="N22" s="206" t="e">
        <f t="shared" si="9"/>
        <v>#DIV/0!</v>
      </c>
      <c r="O22" s="160"/>
      <c r="P22" s="160"/>
      <c r="Q22" s="160"/>
      <c r="R22" s="165"/>
      <c r="S22" s="160"/>
      <c r="T22" s="164"/>
      <c r="U22" s="160"/>
      <c r="V22" s="160"/>
      <c r="W22" s="160"/>
      <c r="X22" s="160"/>
      <c r="Y22" s="160"/>
      <c r="Z22" s="160"/>
      <c r="AA22" s="165"/>
    </row>
    <row r="23" spans="1:27" ht="15" thickBot="1" x14ac:dyDescent="0.25">
      <c r="A23" s="164"/>
      <c r="B23" s="160"/>
      <c r="C23" s="160"/>
      <c r="D23" s="160"/>
      <c r="E23" s="160"/>
      <c r="F23" s="160"/>
      <c r="G23" s="160"/>
      <c r="H23" s="160"/>
      <c r="I23" s="165"/>
      <c r="J23" s="160"/>
      <c r="K23" s="166" t="s">
        <v>40</v>
      </c>
      <c r="L23" s="207" t="e">
        <f t="shared" ref="L23:N23" si="10">SUM(L9)</f>
        <v>#DIV/0!</v>
      </c>
      <c r="M23" s="207" t="e">
        <f t="shared" si="10"/>
        <v>#DIV/0!</v>
      </c>
      <c r="N23" s="208" t="e">
        <f t="shared" si="10"/>
        <v>#DIV/0!</v>
      </c>
      <c r="O23" s="160"/>
      <c r="P23" s="160"/>
      <c r="Q23" s="160"/>
      <c r="R23" s="165"/>
      <c r="S23" s="160"/>
      <c r="T23" s="164"/>
      <c r="U23" s="160"/>
      <c r="V23" s="160"/>
      <c r="W23" s="160"/>
      <c r="X23" s="160"/>
      <c r="Y23" s="160"/>
      <c r="Z23" s="160"/>
      <c r="AA23" s="165"/>
    </row>
    <row r="24" spans="1:27" x14ac:dyDescent="0.2">
      <c r="A24" s="164"/>
      <c r="B24" s="160"/>
      <c r="C24" s="160"/>
      <c r="D24" s="160"/>
      <c r="E24" s="160"/>
      <c r="F24" s="160"/>
      <c r="G24" s="160"/>
      <c r="H24" s="160"/>
      <c r="I24" s="165"/>
      <c r="J24" s="160"/>
      <c r="K24" s="164"/>
      <c r="L24" s="160"/>
      <c r="M24" s="160"/>
      <c r="N24" s="160"/>
      <c r="O24" s="160"/>
      <c r="P24" s="160"/>
      <c r="Q24" s="160"/>
      <c r="R24" s="165"/>
      <c r="S24" s="160"/>
      <c r="T24" s="164"/>
      <c r="U24" s="160"/>
      <c r="V24" s="160"/>
      <c r="W24" s="160"/>
      <c r="X24" s="160"/>
      <c r="Y24" s="160"/>
      <c r="Z24" s="160"/>
      <c r="AA24" s="165"/>
    </row>
    <row r="25" spans="1:27" x14ac:dyDescent="0.2">
      <c r="A25" s="164"/>
      <c r="B25" s="160"/>
      <c r="C25" s="160"/>
      <c r="D25" s="160"/>
      <c r="E25" s="160"/>
      <c r="F25" s="160"/>
      <c r="G25" s="160"/>
      <c r="H25" s="160"/>
      <c r="I25" s="165"/>
      <c r="J25" s="160"/>
      <c r="K25" s="164"/>
      <c r="L25" s="160"/>
      <c r="M25" s="160"/>
      <c r="N25" s="160"/>
      <c r="O25" s="160"/>
      <c r="P25" s="160"/>
      <c r="Q25" s="160"/>
      <c r="R25" s="165"/>
      <c r="S25" s="160"/>
      <c r="T25" s="164"/>
      <c r="U25" s="160"/>
      <c r="V25" s="160"/>
      <c r="W25" s="160"/>
      <c r="X25" s="160"/>
      <c r="Y25" s="160"/>
      <c r="Z25" s="160"/>
      <c r="AA25" s="165"/>
    </row>
    <row r="26" spans="1:27" x14ac:dyDescent="0.2">
      <c r="A26" s="164"/>
      <c r="B26" s="160"/>
      <c r="C26" s="160"/>
      <c r="D26" s="160"/>
      <c r="E26" s="160"/>
      <c r="F26" s="160"/>
      <c r="G26" s="160"/>
      <c r="H26" s="160"/>
      <c r="I26" s="165"/>
      <c r="J26" s="160"/>
      <c r="K26" s="164"/>
      <c r="L26" s="160"/>
      <c r="M26" s="160"/>
      <c r="N26" s="160"/>
      <c r="O26" s="160"/>
      <c r="P26" s="160"/>
      <c r="Q26" s="160"/>
      <c r="R26" s="165"/>
      <c r="S26" s="160"/>
      <c r="T26" s="164"/>
      <c r="U26" s="160"/>
      <c r="V26" s="160"/>
      <c r="W26" s="160"/>
      <c r="X26" s="160"/>
      <c r="Y26" s="160"/>
      <c r="Z26" s="160"/>
      <c r="AA26" s="165"/>
    </row>
    <row r="27" spans="1:27" x14ac:dyDescent="0.2">
      <c r="A27" s="164"/>
      <c r="B27" s="160"/>
      <c r="C27" s="160"/>
      <c r="D27" s="160"/>
      <c r="E27" s="160"/>
      <c r="F27" s="160"/>
      <c r="G27" s="160"/>
      <c r="H27" s="160"/>
      <c r="I27" s="165"/>
      <c r="J27" s="160"/>
      <c r="K27" s="164"/>
      <c r="L27" s="160"/>
      <c r="M27" s="160"/>
      <c r="N27" s="160"/>
      <c r="O27" s="160"/>
      <c r="P27" s="160"/>
      <c r="Q27" s="160"/>
      <c r="R27" s="165"/>
      <c r="S27" s="160"/>
      <c r="T27" s="164"/>
      <c r="U27" s="160"/>
      <c r="V27" s="160"/>
      <c r="W27" s="160"/>
      <c r="X27" s="160"/>
      <c r="Y27" s="160"/>
      <c r="Z27" s="160"/>
      <c r="AA27" s="165"/>
    </row>
    <row r="28" spans="1:27" x14ac:dyDescent="0.2">
      <c r="A28" s="164"/>
      <c r="B28" s="160"/>
      <c r="C28" s="160"/>
      <c r="D28" s="160"/>
      <c r="E28" s="160"/>
      <c r="F28" s="160"/>
      <c r="G28" s="160"/>
      <c r="H28" s="160"/>
      <c r="I28" s="165"/>
      <c r="J28" s="160"/>
      <c r="K28" s="164"/>
      <c r="L28" s="160"/>
      <c r="M28" s="160"/>
      <c r="N28" s="160"/>
      <c r="O28" s="160"/>
      <c r="P28" s="160"/>
      <c r="Q28" s="160"/>
      <c r="R28" s="165"/>
      <c r="S28" s="160"/>
      <c r="T28" s="164"/>
      <c r="U28" s="160"/>
      <c r="V28" s="160"/>
      <c r="W28" s="160"/>
      <c r="X28" s="160"/>
      <c r="Y28" s="160"/>
      <c r="Z28" s="160"/>
      <c r="AA28" s="165"/>
    </row>
    <row r="29" spans="1:27" x14ac:dyDescent="0.2">
      <c r="A29" s="164"/>
      <c r="B29" s="160"/>
      <c r="C29" s="160"/>
      <c r="D29" s="160"/>
      <c r="E29" s="160"/>
      <c r="F29" s="160"/>
      <c r="G29" s="160"/>
      <c r="H29" s="160"/>
      <c r="I29" s="165"/>
      <c r="J29" s="160"/>
      <c r="K29" s="164"/>
      <c r="L29" s="160"/>
      <c r="M29" s="160"/>
      <c r="N29" s="160"/>
      <c r="O29" s="160"/>
      <c r="P29" s="160"/>
      <c r="Q29" s="160"/>
      <c r="R29" s="165"/>
      <c r="S29" s="160"/>
      <c r="T29" s="164"/>
      <c r="U29" s="160"/>
      <c r="V29" s="160"/>
      <c r="W29" s="160"/>
      <c r="X29" s="160"/>
      <c r="Y29" s="160"/>
      <c r="Z29" s="160"/>
      <c r="AA29" s="165"/>
    </row>
    <row r="30" spans="1:27" x14ac:dyDescent="0.2">
      <c r="A30" s="164"/>
      <c r="B30" s="160"/>
      <c r="C30" s="160"/>
      <c r="D30" s="160"/>
      <c r="E30" s="160"/>
      <c r="F30" s="160"/>
      <c r="G30" s="160"/>
      <c r="H30" s="160"/>
      <c r="I30" s="165"/>
      <c r="J30" s="160"/>
      <c r="K30" s="164"/>
      <c r="L30" s="160"/>
      <c r="M30" s="160"/>
      <c r="N30" s="160"/>
      <c r="O30" s="160"/>
      <c r="P30" s="160"/>
      <c r="Q30" s="160"/>
      <c r="R30" s="165"/>
      <c r="S30" s="160"/>
      <c r="T30" s="164"/>
      <c r="U30" s="160"/>
      <c r="V30" s="160"/>
      <c r="W30" s="160"/>
      <c r="X30" s="160"/>
      <c r="Y30" s="160"/>
      <c r="Z30" s="160"/>
      <c r="AA30" s="165"/>
    </row>
    <row r="31" spans="1:27" x14ac:dyDescent="0.2">
      <c r="A31" s="164"/>
      <c r="B31" s="160"/>
      <c r="C31" s="160"/>
      <c r="D31" s="160"/>
      <c r="E31" s="160"/>
      <c r="F31" s="160"/>
      <c r="G31" s="160"/>
      <c r="H31" s="160"/>
      <c r="I31" s="165"/>
      <c r="J31" s="160"/>
      <c r="K31" s="164"/>
      <c r="L31" s="160"/>
      <c r="M31" s="160"/>
      <c r="N31" s="160"/>
      <c r="O31" s="160"/>
      <c r="P31" s="160"/>
      <c r="Q31" s="160"/>
      <c r="R31" s="165"/>
      <c r="S31" s="160"/>
      <c r="T31" s="164"/>
      <c r="U31" s="160"/>
      <c r="V31" s="160"/>
      <c r="W31" s="160"/>
      <c r="X31" s="160"/>
      <c r="Y31" s="160"/>
      <c r="Z31" s="160"/>
      <c r="AA31" s="165"/>
    </row>
    <row r="32" spans="1:27" x14ac:dyDescent="0.2">
      <c r="A32" s="164"/>
      <c r="B32" s="160"/>
      <c r="C32" s="160"/>
      <c r="D32" s="160"/>
      <c r="E32" s="160"/>
      <c r="F32" s="160"/>
      <c r="G32" s="160"/>
      <c r="H32" s="160"/>
      <c r="I32" s="165"/>
      <c r="J32" s="160"/>
      <c r="K32" s="164"/>
      <c r="L32" s="160"/>
      <c r="M32" s="160"/>
      <c r="N32" s="160"/>
      <c r="O32" s="160"/>
      <c r="P32" s="160"/>
      <c r="Q32" s="160"/>
      <c r="R32" s="165"/>
      <c r="S32" s="160"/>
      <c r="T32" s="164"/>
      <c r="U32" s="160"/>
      <c r="V32" s="160"/>
      <c r="W32" s="160"/>
      <c r="X32" s="160"/>
      <c r="Y32" s="160"/>
      <c r="Z32" s="160"/>
      <c r="AA32" s="165"/>
    </row>
    <row r="33" spans="1:27" ht="15" thickBot="1" x14ac:dyDescent="0.25">
      <c r="A33" s="166"/>
      <c r="B33" s="177"/>
      <c r="C33" s="177"/>
      <c r="D33" s="177"/>
      <c r="E33" s="177"/>
      <c r="F33" s="177"/>
      <c r="G33" s="177"/>
      <c r="H33" s="177"/>
      <c r="I33" s="167"/>
      <c r="J33" s="160"/>
      <c r="K33" s="164"/>
      <c r="L33" s="160"/>
      <c r="M33" s="160"/>
      <c r="N33" s="160"/>
      <c r="O33" s="160"/>
      <c r="P33" s="160"/>
      <c r="Q33" s="160"/>
      <c r="R33" s="165"/>
      <c r="S33" s="160"/>
      <c r="T33" s="164"/>
      <c r="U33" s="160"/>
      <c r="V33" s="160"/>
      <c r="W33" s="160"/>
      <c r="X33" s="160"/>
      <c r="Y33" s="160"/>
      <c r="Z33" s="160"/>
      <c r="AA33" s="165"/>
    </row>
    <row r="34" spans="1:27" ht="15" thickBot="1" x14ac:dyDescent="0.25">
      <c r="K34" s="164"/>
      <c r="L34" s="160"/>
      <c r="M34" s="160"/>
      <c r="N34" s="160"/>
      <c r="O34" s="160"/>
      <c r="P34" s="160"/>
      <c r="Q34" s="160"/>
      <c r="R34" s="165"/>
      <c r="S34" s="160"/>
      <c r="T34" s="164"/>
      <c r="U34" s="160"/>
      <c r="V34" s="160"/>
      <c r="W34" s="160"/>
      <c r="X34" s="160"/>
      <c r="Y34" s="160"/>
      <c r="Z34" s="160"/>
      <c r="AA34" s="165"/>
    </row>
    <row r="35" spans="1:27" ht="15.75" thickBot="1" x14ac:dyDescent="0.3">
      <c r="A35" s="72"/>
      <c r="B35" s="168" t="s">
        <v>3</v>
      </c>
      <c r="C35" s="168" t="s">
        <v>4</v>
      </c>
      <c r="D35" s="169" t="s">
        <v>5</v>
      </c>
      <c r="E35" s="179"/>
      <c r="F35" s="179"/>
      <c r="G35" s="179"/>
      <c r="H35" s="179"/>
      <c r="I35" s="74"/>
      <c r="J35" s="160"/>
      <c r="K35" s="164"/>
      <c r="L35" s="160"/>
      <c r="M35" s="160"/>
      <c r="N35" s="160"/>
      <c r="O35" s="160"/>
      <c r="P35" s="160"/>
      <c r="Q35" s="160"/>
      <c r="R35" s="165"/>
      <c r="S35" s="160"/>
      <c r="T35" s="164"/>
      <c r="U35" s="160"/>
      <c r="V35" s="160"/>
      <c r="W35" s="160"/>
      <c r="X35" s="160"/>
      <c r="Y35" s="160"/>
      <c r="Z35" s="160"/>
      <c r="AA35" s="165"/>
    </row>
    <row r="36" spans="1:27" x14ac:dyDescent="0.2">
      <c r="A36" s="164" t="s">
        <v>30</v>
      </c>
      <c r="B36" s="196">
        <f>SUM(B3)</f>
        <v>0</v>
      </c>
      <c r="C36" s="196">
        <f t="shared" ref="C36:D36" si="11">SUM(C3)</f>
        <v>0</v>
      </c>
      <c r="D36" s="199">
        <f t="shared" si="11"/>
        <v>0</v>
      </c>
      <c r="E36" s="160"/>
      <c r="F36" s="160"/>
      <c r="G36" s="160"/>
      <c r="H36" s="160"/>
      <c r="I36" s="165"/>
      <c r="J36" s="160"/>
      <c r="K36" s="164"/>
      <c r="L36" s="160"/>
      <c r="M36" s="160"/>
      <c r="N36" s="160"/>
      <c r="O36" s="160"/>
      <c r="P36" s="160"/>
      <c r="Q36" s="160"/>
      <c r="R36" s="165"/>
      <c r="S36" s="160"/>
      <c r="T36" s="164"/>
      <c r="U36" s="160"/>
      <c r="V36" s="160"/>
      <c r="W36" s="160"/>
      <c r="X36" s="160"/>
      <c r="Y36" s="160"/>
      <c r="Z36" s="160"/>
      <c r="AA36" s="165"/>
    </row>
    <row r="37" spans="1:27" x14ac:dyDescent="0.2">
      <c r="A37" s="164" t="s">
        <v>32</v>
      </c>
      <c r="B37" s="196">
        <f t="shared" ref="B37:D41" si="12">SUM(B4)</f>
        <v>0</v>
      </c>
      <c r="C37" s="196">
        <f t="shared" si="12"/>
        <v>0</v>
      </c>
      <c r="D37" s="199">
        <f t="shared" si="12"/>
        <v>0</v>
      </c>
      <c r="E37" s="160"/>
      <c r="F37" s="160"/>
      <c r="G37" s="160"/>
      <c r="H37" s="160"/>
      <c r="I37" s="165"/>
      <c r="J37" s="160"/>
      <c r="K37" s="164"/>
      <c r="L37" s="160"/>
      <c r="M37" s="160"/>
      <c r="N37" s="160"/>
      <c r="O37" s="160"/>
      <c r="P37" s="160"/>
      <c r="Q37" s="160"/>
      <c r="R37" s="165"/>
      <c r="S37" s="160"/>
      <c r="T37" s="164"/>
      <c r="U37" s="160"/>
      <c r="V37" s="160"/>
      <c r="W37" s="160"/>
      <c r="X37" s="160"/>
      <c r="Y37" s="160"/>
      <c r="Z37" s="160"/>
      <c r="AA37" s="165"/>
    </row>
    <row r="38" spans="1:27" x14ac:dyDescent="0.2">
      <c r="A38" s="164" t="s">
        <v>34</v>
      </c>
      <c r="B38" s="196">
        <f t="shared" si="12"/>
        <v>0</v>
      </c>
      <c r="C38" s="196">
        <f t="shared" si="12"/>
        <v>0</v>
      </c>
      <c r="D38" s="199">
        <f t="shared" si="12"/>
        <v>0</v>
      </c>
      <c r="E38" s="160"/>
      <c r="F38" s="160"/>
      <c r="G38" s="160"/>
      <c r="H38" s="160"/>
      <c r="I38" s="165"/>
      <c r="J38" s="160"/>
      <c r="K38" s="164"/>
      <c r="L38" s="160"/>
      <c r="M38" s="160"/>
      <c r="N38" s="160"/>
      <c r="O38" s="160"/>
      <c r="P38" s="160"/>
      <c r="Q38" s="160"/>
      <c r="R38" s="165"/>
      <c r="S38" s="160"/>
      <c r="T38" s="164"/>
      <c r="U38" s="160"/>
      <c r="V38" s="160"/>
      <c r="W38" s="160"/>
      <c r="X38" s="160"/>
      <c r="Y38" s="160"/>
      <c r="Z38" s="160"/>
      <c r="AA38" s="165"/>
    </row>
    <row r="39" spans="1:27" x14ac:dyDescent="0.2">
      <c r="A39" s="164" t="s">
        <v>36</v>
      </c>
      <c r="B39" s="196">
        <f t="shared" si="12"/>
        <v>0</v>
      </c>
      <c r="C39" s="196">
        <f t="shared" si="12"/>
        <v>0</v>
      </c>
      <c r="D39" s="199">
        <f t="shared" si="12"/>
        <v>0</v>
      </c>
      <c r="E39" s="160"/>
      <c r="F39" s="160"/>
      <c r="G39" s="160"/>
      <c r="H39" s="160"/>
      <c r="I39" s="165"/>
      <c r="J39" s="160"/>
      <c r="K39" s="164"/>
      <c r="L39" s="160"/>
      <c r="M39" s="160"/>
      <c r="N39" s="160"/>
      <c r="O39" s="160"/>
      <c r="P39" s="160"/>
      <c r="Q39" s="160"/>
      <c r="R39" s="165"/>
      <c r="S39" s="160"/>
      <c r="T39" s="164"/>
      <c r="U39" s="160"/>
      <c r="V39" s="160"/>
      <c r="W39" s="160"/>
      <c r="X39" s="160"/>
      <c r="Y39" s="160"/>
      <c r="Z39" s="160"/>
      <c r="AA39" s="165"/>
    </row>
    <row r="40" spans="1:27" x14ac:dyDescent="0.2">
      <c r="A40" s="164" t="s">
        <v>38</v>
      </c>
      <c r="B40" s="196">
        <f t="shared" si="12"/>
        <v>0</v>
      </c>
      <c r="C40" s="196">
        <f t="shared" si="12"/>
        <v>0</v>
      </c>
      <c r="D40" s="199">
        <f t="shared" si="12"/>
        <v>0</v>
      </c>
      <c r="E40" s="160"/>
      <c r="F40" s="160"/>
      <c r="G40" s="160"/>
      <c r="H40" s="160"/>
      <c r="I40" s="165"/>
      <c r="J40" s="160"/>
      <c r="K40" s="164"/>
      <c r="L40" s="160"/>
      <c r="M40" s="160"/>
      <c r="N40" s="160"/>
      <c r="O40" s="160"/>
      <c r="P40" s="160"/>
      <c r="Q40" s="160"/>
      <c r="R40" s="165"/>
      <c r="S40" s="160"/>
      <c r="T40" s="164"/>
      <c r="U40" s="160"/>
      <c r="V40" s="160"/>
      <c r="W40" s="160"/>
      <c r="X40" s="160"/>
      <c r="Y40" s="160"/>
      <c r="Z40" s="160"/>
      <c r="AA40" s="165"/>
    </row>
    <row r="41" spans="1:27" ht="15" thickBot="1" x14ac:dyDescent="0.25">
      <c r="A41" s="166" t="s">
        <v>39</v>
      </c>
      <c r="B41" s="201">
        <f t="shared" si="12"/>
        <v>0</v>
      </c>
      <c r="C41" s="201">
        <f t="shared" si="12"/>
        <v>0</v>
      </c>
      <c r="D41" s="202">
        <f t="shared" si="12"/>
        <v>0</v>
      </c>
      <c r="E41" s="160"/>
      <c r="F41" s="160"/>
      <c r="G41" s="160"/>
      <c r="H41" s="160"/>
      <c r="I41" s="165"/>
      <c r="J41" s="160"/>
      <c r="K41" s="164"/>
      <c r="L41" s="160"/>
      <c r="M41" s="160"/>
      <c r="N41" s="160"/>
      <c r="O41" s="160"/>
      <c r="P41" s="160"/>
      <c r="Q41" s="160"/>
      <c r="R41" s="165"/>
      <c r="S41" s="160"/>
      <c r="T41" s="164"/>
      <c r="U41" s="160"/>
      <c r="V41" s="160"/>
      <c r="W41" s="160"/>
      <c r="X41" s="160"/>
      <c r="Y41" s="160"/>
      <c r="Z41" s="160"/>
      <c r="AA41" s="165"/>
    </row>
    <row r="42" spans="1:27" x14ac:dyDescent="0.2">
      <c r="A42" s="164"/>
      <c r="B42" s="160"/>
      <c r="C42" s="160"/>
      <c r="D42" s="160"/>
      <c r="E42" s="160"/>
      <c r="F42" s="160"/>
      <c r="G42" s="160"/>
      <c r="H42" s="160"/>
      <c r="I42" s="165"/>
      <c r="J42" s="160"/>
      <c r="K42" s="164"/>
      <c r="L42" s="160"/>
      <c r="M42" s="160"/>
      <c r="N42" s="160"/>
      <c r="O42" s="160"/>
      <c r="P42" s="160"/>
      <c r="Q42" s="160"/>
      <c r="R42" s="165"/>
      <c r="S42" s="160"/>
      <c r="T42" s="164"/>
      <c r="U42" s="160"/>
      <c r="V42" s="160"/>
      <c r="W42" s="160"/>
      <c r="X42" s="160"/>
      <c r="Y42" s="160"/>
      <c r="Z42" s="160"/>
      <c r="AA42" s="165"/>
    </row>
    <row r="43" spans="1:27" ht="15" thickBot="1" x14ac:dyDescent="0.25">
      <c r="A43" s="164"/>
      <c r="B43" s="160"/>
      <c r="C43" s="160"/>
      <c r="D43" s="160"/>
      <c r="E43" s="160"/>
      <c r="F43" s="160"/>
      <c r="G43" s="160"/>
      <c r="H43" s="160"/>
      <c r="I43" s="165"/>
      <c r="J43" s="160"/>
      <c r="K43" s="164"/>
      <c r="L43" s="160"/>
      <c r="M43" s="160"/>
      <c r="N43" s="160"/>
      <c r="O43" s="160"/>
      <c r="P43" s="160"/>
      <c r="Q43" s="160"/>
      <c r="R43" s="165"/>
      <c r="S43" s="160"/>
      <c r="T43" s="166"/>
      <c r="U43" s="177"/>
      <c r="V43" s="177"/>
      <c r="W43" s="177"/>
      <c r="X43" s="177"/>
      <c r="Y43" s="177"/>
      <c r="Z43" s="177"/>
      <c r="AA43" s="167"/>
    </row>
    <row r="44" spans="1:27" x14ac:dyDescent="0.2">
      <c r="A44" s="164"/>
      <c r="B44" s="160"/>
      <c r="C44" s="160"/>
      <c r="D44" s="160"/>
      <c r="E44" s="160"/>
      <c r="F44" s="160"/>
      <c r="G44" s="160"/>
      <c r="H44" s="160"/>
      <c r="I44" s="165"/>
      <c r="J44" s="160"/>
      <c r="K44" s="164"/>
      <c r="L44" s="160"/>
      <c r="M44" s="160"/>
      <c r="N44" s="160"/>
      <c r="O44" s="160"/>
      <c r="P44" s="160"/>
      <c r="Q44" s="160"/>
      <c r="R44" s="165"/>
      <c r="S44" s="160"/>
    </row>
    <row r="45" spans="1:27" x14ac:dyDescent="0.2">
      <c r="A45" s="164"/>
      <c r="B45" s="160"/>
      <c r="C45" s="160"/>
      <c r="D45" s="160"/>
      <c r="E45" s="160"/>
      <c r="F45" s="160"/>
      <c r="G45" s="160"/>
      <c r="H45" s="160"/>
      <c r="I45" s="165"/>
      <c r="J45" s="160"/>
      <c r="K45" s="164"/>
      <c r="L45" s="160"/>
      <c r="M45" s="160"/>
      <c r="N45" s="160"/>
      <c r="O45" s="160"/>
      <c r="P45" s="160"/>
      <c r="Q45" s="160"/>
      <c r="R45" s="165"/>
      <c r="S45" s="160"/>
    </row>
    <row r="46" spans="1:27" x14ac:dyDescent="0.2">
      <c r="A46" s="164"/>
      <c r="B46" s="160"/>
      <c r="C46" s="160"/>
      <c r="D46" s="160"/>
      <c r="E46" s="160"/>
      <c r="F46" s="160"/>
      <c r="G46" s="160"/>
      <c r="H46" s="160"/>
      <c r="I46" s="165"/>
      <c r="J46" s="160"/>
      <c r="K46" s="164"/>
      <c r="L46" s="160"/>
      <c r="M46" s="160"/>
      <c r="N46" s="160"/>
      <c r="O46" s="160"/>
      <c r="P46" s="160"/>
      <c r="Q46" s="160"/>
      <c r="R46" s="165"/>
      <c r="S46" s="160"/>
    </row>
    <row r="47" spans="1:27" x14ac:dyDescent="0.2">
      <c r="A47" s="164"/>
      <c r="B47" s="160"/>
      <c r="C47" s="160"/>
      <c r="D47" s="160"/>
      <c r="E47" s="160"/>
      <c r="F47" s="160"/>
      <c r="G47" s="160"/>
      <c r="H47" s="160"/>
      <c r="I47" s="165"/>
      <c r="J47" s="160"/>
      <c r="K47" s="164"/>
      <c r="L47" s="160"/>
      <c r="M47" s="160"/>
      <c r="N47" s="160"/>
      <c r="O47" s="160"/>
      <c r="P47" s="160"/>
      <c r="Q47" s="160"/>
      <c r="R47" s="165"/>
      <c r="S47" s="160"/>
    </row>
    <row r="48" spans="1:27" x14ac:dyDescent="0.2">
      <c r="A48" s="164"/>
      <c r="B48" s="160"/>
      <c r="C48" s="160"/>
      <c r="D48" s="160"/>
      <c r="E48" s="160"/>
      <c r="F48" s="160"/>
      <c r="G48" s="160"/>
      <c r="H48" s="160"/>
      <c r="I48" s="165"/>
      <c r="J48" s="160"/>
      <c r="K48" s="164"/>
      <c r="L48" s="160"/>
      <c r="M48" s="160"/>
      <c r="N48" s="160"/>
      <c r="O48" s="160"/>
      <c r="P48" s="160"/>
      <c r="Q48" s="160"/>
      <c r="R48" s="165"/>
      <c r="S48" s="160"/>
    </row>
    <row r="49" spans="1:19" x14ac:dyDescent="0.2">
      <c r="A49" s="164"/>
      <c r="B49" s="160"/>
      <c r="C49" s="160"/>
      <c r="D49" s="160"/>
      <c r="E49" s="160"/>
      <c r="F49" s="160"/>
      <c r="G49" s="160"/>
      <c r="H49" s="160"/>
      <c r="I49" s="165"/>
      <c r="J49" s="160"/>
      <c r="K49" s="164"/>
      <c r="L49" s="160"/>
      <c r="M49" s="160"/>
      <c r="N49" s="160"/>
      <c r="O49" s="160"/>
      <c r="P49" s="160"/>
      <c r="Q49" s="160"/>
      <c r="R49" s="165"/>
      <c r="S49" s="160"/>
    </row>
    <row r="50" spans="1:19" x14ac:dyDescent="0.2">
      <c r="A50" s="164"/>
      <c r="B50" s="160"/>
      <c r="C50" s="160"/>
      <c r="D50" s="160"/>
      <c r="E50" s="160"/>
      <c r="F50" s="160"/>
      <c r="G50" s="160"/>
      <c r="H50" s="160"/>
      <c r="I50" s="165"/>
      <c r="J50" s="160"/>
      <c r="K50" s="164"/>
      <c r="L50" s="160"/>
      <c r="M50" s="160"/>
      <c r="N50" s="160"/>
      <c r="O50" s="160"/>
      <c r="P50" s="160"/>
      <c r="Q50" s="160"/>
      <c r="R50" s="165"/>
      <c r="S50" s="160"/>
    </row>
    <row r="51" spans="1:19" x14ac:dyDescent="0.2">
      <c r="A51" s="164"/>
      <c r="B51" s="160"/>
      <c r="C51" s="160"/>
      <c r="D51" s="160"/>
      <c r="E51" s="160"/>
      <c r="F51" s="160"/>
      <c r="G51" s="160"/>
      <c r="H51" s="160"/>
      <c r="I51" s="165"/>
      <c r="J51" s="160"/>
      <c r="K51" s="164"/>
      <c r="L51" s="160"/>
      <c r="M51" s="160"/>
      <c r="N51" s="160"/>
      <c r="O51" s="160"/>
      <c r="P51" s="160"/>
      <c r="Q51" s="160"/>
      <c r="R51" s="165"/>
      <c r="S51" s="160"/>
    </row>
    <row r="52" spans="1:19" x14ac:dyDescent="0.2">
      <c r="A52" s="164"/>
      <c r="B52" s="160"/>
      <c r="C52" s="160"/>
      <c r="D52" s="160"/>
      <c r="E52" s="160"/>
      <c r="F52" s="160"/>
      <c r="G52" s="160"/>
      <c r="H52" s="160"/>
      <c r="I52" s="165"/>
      <c r="J52" s="160"/>
      <c r="K52" s="164"/>
      <c r="L52" s="160"/>
      <c r="M52" s="160"/>
      <c r="N52" s="160"/>
      <c r="O52" s="160"/>
      <c r="P52" s="160"/>
      <c r="Q52" s="160"/>
      <c r="R52" s="165"/>
      <c r="S52" s="160"/>
    </row>
    <row r="53" spans="1:19" ht="15" thickBot="1" x14ac:dyDescent="0.25">
      <c r="A53" s="164"/>
      <c r="B53" s="160"/>
      <c r="C53" s="160"/>
      <c r="D53" s="160"/>
      <c r="E53" s="160"/>
      <c r="F53" s="160"/>
      <c r="G53" s="160"/>
      <c r="H53" s="160"/>
      <c r="I53" s="165"/>
      <c r="J53" s="160"/>
      <c r="K53" s="166"/>
      <c r="L53" s="177"/>
      <c r="M53" s="177"/>
      <c r="N53" s="177"/>
      <c r="O53" s="177"/>
      <c r="P53" s="177"/>
      <c r="Q53" s="177"/>
      <c r="R53" s="167"/>
      <c r="S53" s="160"/>
    </row>
    <row r="54" spans="1:19" x14ac:dyDescent="0.2">
      <c r="A54" s="164"/>
      <c r="B54" s="160"/>
      <c r="C54" s="160"/>
      <c r="D54" s="160"/>
      <c r="E54" s="160"/>
      <c r="F54" s="160"/>
      <c r="G54" s="160"/>
      <c r="H54" s="160"/>
      <c r="I54" s="165"/>
      <c r="J54" s="160"/>
      <c r="K54" s="160"/>
    </row>
    <row r="55" spans="1:19" x14ac:dyDescent="0.2">
      <c r="A55" s="164"/>
      <c r="B55" s="160"/>
      <c r="C55" s="160"/>
      <c r="D55" s="160"/>
      <c r="E55" s="160"/>
      <c r="F55" s="160"/>
      <c r="G55" s="160"/>
      <c r="H55" s="160"/>
      <c r="I55" s="165"/>
      <c r="J55" s="160"/>
      <c r="K55" s="160"/>
    </row>
    <row r="56" spans="1:19" x14ac:dyDescent="0.2">
      <c r="A56" s="164"/>
      <c r="B56" s="160"/>
      <c r="C56" s="160"/>
      <c r="D56" s="160"/>
      <c r="E56" s="160"/>
      <c r="F56" s="160"/>
      <c r="G56" s="160"/>
      <c r="H56" s="160"/>
      <c r="I56" s="165"/>
      <c r="J56" s="160"/>
    </row>
    <row r="57" spans="1:19" x14ac:dyDescent="0.2">
      <c r="A57" s="164"/>
      <c r="B57" s="160"/>
      <c r="C57" s="160"/>
      <c r="D57" s="160"/>
      <c r="E57" s="160"/>
      <c r="F57" s="160"/>
      <c r="G57" s="160"/>
      <c r="H57" s="160"/>
      <c r="I57" s="165"/>
      <c r="J57" s="160"/>
    </row>
    <row r="58" spans="1:19" x14ac:dyDescent="0.2">
      <c r="A58" s="164"/>
      <c r="B58" s="160"/>
      <c r="C58" s="160"/>
      <c r="D58" s="160"/>
      <c r="E58" s="160"/>
      <c r="F58" s="160"/>
      <c r="G58" s="160"/>
      <c r="H58" s="160"/>
      <c r="I58" s="165"/>
      <c r="J58" s="160"/>
    </row>
    <row r="59" spans="1:19" x14ac:dyDescent="0.2">
      <c r="A59" s="164"/>
      <c r="B59" s="160"/>
      <c r="C59" s="160"/>
      <c r="D59" s="160"/>
      <c r="E59" s="160"/>
      <c r="F59" s="160"/>
      <c r="G59" s="160"/>
      <c r="H59" s="160"/>
      <c r="I59" s="165"/>
      <c r="J59" s="160"/>
    </row>
    <row r="60" spans="1:19" x14ac:dyDescent="0.2">
      <c r="A60" s="164"/>
      <c r="B60" s="160"/>
      <c r="C60" s="160"/>
      <c r="D60" s="160"/>
      <c r="E60" s="160"/>
      <c r="F60" s="160"/>
      <c r="G60" s="160"/>
      <c r="H60" s="160"/>
      <c r="I60" s="165"/>
      <c r="J60" s="160"/>
    </row>
    <row r="61" spans="1:19" x14ac:dyDescent="0.2">
      <c r="A61" s="164"/>
      <c r="B61" s="160"/>
      <c r="C61" s="160"/>
      <c r="D61" s="160"/>
      <c r="E61" s="160"/>
      <c r="F61" s="160"/>
      <c r="G61" s="160"/>
      <c r="H61" s="160"/>
      <c r="I61" s="165"/>
      <c r="J61" s="160"/>
    </row>
    <row r="62" spans="1:19" x14ac:dyDescent="0.2">
      <c r="A62" s="164"/>
      <c r="B62" s="160"/>
      <c r="C62" s="160"/>
      <c r="D62" s="160"/>
      <c r="E62" s="160"/>
      <c r="F62" s="160"/>
      <c r="G62" s="160"/>
      <c r="H62" s="160"/>
      <c r="I62" s="165"/>
      <c r="J62" s="160"/>
    </row>
    <row r="63" spans="1:19" x14ac:dyDescent="0.2">
      <c r="A63" s="164"/>
      <c r="B63" s="160"/>
      <c r="C63" s="160"/>
      <c r="D63" s="160"/>
      <c r="E63" s="160"/>
      <c r="F63" s="160"/>
      <c r="G63" s="160"/>
      <c r="H63" s="160"/>
      <c r="I63" s="165"/>
      <c r="J63" s="160"/>
    </row>
    <row r="64" spans="1:19" x14ac:dyDescent="0.2">
      <c r="A64" s="164"/>
      <c r="B64" s="160"/>
      <c r="C64" s="160"/>
      <c r="D64" s="160"/>
      <c r="E64" s="160"/>
      <c r="F64" s="160"/>
      <c r="G64" s="160"/>
      <c r="H64" s="160"/>
      <c r="I64" s="165"/>
      <c r="J64" s="160"/>
    </row>
    <row r="65" spans="1:11" x14ac:dyDescent="0.2">
      <c r="A65" s="164"/>
      <c r="B65" s="160"/>
      <c r="C65" s="160"/>
      <c r="D65" s="160"/>
      <c r="E65" s="160"/>
      <c r="F65" s="160"/>
      <c r="G65" s="160"/>
      <c r="H65" s="160"/>
      <c r="I65" s="165"/>
      <c r="J65" s="160"/>
    </row>
    <row r="66" spans="1:11" x14ac:dyDescent="0.2">
      <c r="A66" s="164"/>
      <c r="B66" s="160"/>
      <c r="C66" s="160"/>
      <c r="D66" s="160"/>
      <c r="E66" s="160"/>
      <c r="F66" s="160"/>
      <c r="G66" s="160"/>
      <c r="H66" s="160"/>
      <c r="I66" s="165"/>
      <c r="J66" s="160"/>
    </row>
    <row r="67" spans="1:11" x14ac:dyDescent="0.2">
      <c r="A67" s="164"/>
      <c r="B67" s="160"/>
      <c r="C67" s="160"/>
      <c r="D67" s="160"/>
      <c r="E67" s="160"/>
      <c r="F67" s="160"/>
      <c r="G67" s="160"/>
      <c r="H67" s="160"/>
      <c r="I67" s="165"/>
      <c r="J67" s="160"/>
      <c r="K67" s="160"/>
    </row>
    <row r="68" spans="1:11" x14ac:dyDescent="0.2">
      <c r="A68" s="164"/>
      <c r="B68" s="160"/>
      <c r="C68" s="160"/>
      <c r="D68" s="160"/>
      <c r="E68" s="160"/>
      <c r="F68" s="160"/>
      <c r="G68" s="160"/>
      <c r="H68" s="160"/>
      <c r="I68" s="165"/>
      <c r="J68" s="160"/>
      <c r="K68" s="160"/>
    </row>
    <row r="69" spans="1:11" x14ac:dyDescent="0.2">
      <c r="A69" s="164"/>
      <c r="B69" s="160"/>
      <c r="C69" s="160"/>
      <c r="D69" s="160"/>
      <c r="E69" s="160"/>
      <c r="F69" s="160"/>
      <c r="G69" s="160"/>
      <c r="H69" s="160"/>
      <c r="I69" s="165"/>
      <c r="J69" s="160"/>
      <c r="K69" s="160"/>
    </row>
    <row r="70" spans="1:11" x14ac:dyDescent="0.2">
      <c r="A70" s="164"/>
      <c r="B70" s="160"/>
      <c r="C70" s="160"/>
      <c r="D70" s="160"/>
      <c r="E70" s="160"/>
      <c r="F70" s="160"/>
      <c r="G70" s="160"/>
      <c r="H70" s="160"/>
      <c r="I70" s="165"/>
      <c r="J70" s="160"/>
      <c r="K70" s="160"/>
    </row>
    <row r="71" spans="1:11" ht="15" thickBot="1" x14ac:dyDescent="0.25">
      <c r="A71" s="166"/>
      <c r="B71" s="177"/>
      <c r="C71" s="177"/>
      <c r="D71" s="177"/>
      <c r="E71" s="177"/>
      <c r="F71" s="177"/>
      <c r="G71" s="177"/>
      <c r="H71" s="177"/>
      <c r="I71" s="167"/>
      <c r="J71" s="160"/>
      <c r="K71" s="160"/>
    </row>
    <row r="72" spans="1:11" x14ac:dyDescent="0.2">
      <c r="H72" s="160"/>
      <c r="I72" s="160"/>
      <c r="J72" s="160"/>
      <c r="K72" s="160"/>
    </row>
    <row r="73" spans="1:11" ht="15" thickBot="1" x14ac:dyDescent="0.25">
      <c r="H73" s="160"/>
      <c r="I73" s="160"/>
      <c r="J73" s="160"/>
      <c r="K73" s="160"/>
    </row>
    <row r="74" spans="1:11" ht="15.75" thickBot="1" x14ac:dyDescent="0.3">
      <c r="A74" s="72"/>
      <c r="B74" s="168" t="s">
        <v>3</v>
      </c>
      <c r="C74" s="168" t="s">
        <v>4</v>
      </c>
      <c r="D74" s="169" t="s">
        <v>5</v>
      </c>
      <c r="E74" s="179"/>
      <c r="F74" s="179"/>
      <c r="G74" s="179"/>
      <c r="H74" s="179"/>
      <c r="I74" s="74"/>
      <c r="J74" s="160"/>
      <c r="K74" s="160"/>
    </row>
    <row r="75" spans="1:11" x14ac:dyDescent="0.2">
      <c r="A75" s="164" t="s">
        <v>43</v>
      </c>
      <c r="B75" s="159">
        <f>SUM(B11)</f>
        <v>0</v>
      </c>
      <c r="C75" s="159">
        <f t="shared" ref="C75:D75" si="13">SUM(C11)</f>
        <v>0</v>
      </c>
      <c r="D75" s="23">
        <f t="shared" si="13"/>
        <v>0</v>
      </c>
      <c r="E75" s="160"/>
      <c r="F75" s="160"/>
      <c r="G75" s="160"/>
      <c r="H75" s="160"/>
      <c r="I75" s="165"/>
      <c r="J75" s="160"/>
      <c r="K75" s="160"/>
    </row>
    <row r="76" spans="1:11" x14ac:dyDescent="0.2">
      <c r="A76" s="164" t="s">
        <v>44</v>
      </c>
      <c r="B76" s="159" t="e">
        <f>SUM(B13)</f>
        <v>#DIV/0!</v>
      </c>
      <c r="C76" s="159" t="e">
        <f t="shared" ref="C76:D76" si="14">SUM(C13)</f>
        <v>#DIV/0!</v>
      </c>
      <c r="D76" s="23" t="e">
        <f t="shared" si="14"/>
        <v>#DIV/0!</v>
      </c>
      <c r="E76" s="160"/>
      <c r="F76" s="160"/>
      <c r="G76" s="160"/>
      <c r="H76" s="160"/>
      <c r="I76" s="165"/>
      <c r="J76" s="160"/>
      <c r="K76" s="160"/>
    </row>
    <row r="77" spans="1:11" ht="15" thickBot="1" x14ac:dyDescent="0.25">
      <c r="A77" s="166" t="s">
        <v>45</v>
      </c>
      <c r="B77" s="201" t="e">
        <f>SUM(B14)</f>
        <v>#DIV/0!</v>
      </c>
      <c r="C77" s="201" t="e">
        <f t="shared" ref="C77:D77" si="15">SUM(C14)</f>
        <v>#DIV/0!</v>
      </c>
      <c r="D77" s="202" t="e">
        <f t="shared" si="15"/>
        <v>#DIV/0!</v>
      </c>
      <c r="E77" s="160"/>
      <c r="F77" s="160"/>
      <c r="G77" s="160"/>
      <c r="H77" s="160"/>
      <c r="I77" s="165"/>
      <c r="J77" s="160"/>
    </row>
    <row r="78" spans="1:11" x14ac:dyDescent="0.2">
      <c r="A78" s="164"/>
      <c r="B78" s="160"/>
      <c r="C78" s="160"/>
      <c r="D78" s="160"/>
      <c r="E78" s="160"/>
      <c r="F78" s="160"/>
      <c r="G78" s="160"/>
      <c r="H78" s="160"/>
      <c r="I78" s="165"/>
    </row>
    <row r="79" spans="1:11" x14ac:dyDescent="0.2">
      <c r="A79" s="164"/>
      <c r="B79" s="160"/>
      <c r="C79" s="160"/>
      <c r="D79" s="160"/>
      <c r="E79" s="160"/>
      <c r="F79" s="160"/>
      <c r="G79" s="160"/>
      <c r="H79" s="160"/>
      <c r="I79" s="165"/>
    </row>
    <row r="80" spans="1:11" x14ac:dyDescent="0.2">
      <c r="A80" s="164"/>
      <c r="B80" s="160"/>
      <c r="C80" s="160"/>
      <c r="D80" s="160"/>
      <c r="E80" s="160"/>
      <c r="F80" s="160"/>
      <c r="G80" s="160"/>
      <c r="H80" s="160"/>
      <c r="I80" s="165"/>
    </row>
    <row r="81" spans="1:9" x14ac:dyDescent="0.2">
      <c r="A81" s="164"/>
      <c r="B81" s="160"/>
      <c r="C81" s="160"/>
      <c r="D81" s="160"/>
      <c r="E81" s="160"/>
      <c r="F81" s="160"/>
      <c r="G81" s="160"/>
      <c r="H81" s="160"/>
      <c r="I81" s="165"/>
    </row>
    <row r="82" spans="1:9" x14ac:dyDescent="0.2">
      <c r="A82" s="164"/>
      <c r="B82" s="160"/>
      <c r="C82" s="160"/>
      <c r="D82" s="160"/>
      <c r="E82" s="160"/>
      <c r="F82" s="160"/>
      <c r="G82" s="160"/>
      <c r="H82" s="160"/>
      <c r="I82" s="165"/>
    </row>
    <row r="83" spans="1:9" x14ac:dyDescent="0.2">
      <c r="A83" s="164"/>
      <c r="B83" s="160"/>
      <c r="C83" s="160"/>
      <c r="D83" s="160"/>
      <c r="E83" s="160"/>
      <c r="F83" s="160"/>
      <c r="G83" s="160"/>
      <c r="H83" s="160"/>
      <c r="I83" s="165"/>
    </row>
    <row r="84" spans="1:9" x14ac:dyDescent="0.2">
      <c r="A84" s="164"/>
      <c r="B84" s="160"/>
      <c r="C84" s="160"/>
      <c r="D84" s="160"/>
      <c r="E84" s="160"/>
      <c r="F84" s="160"/>
      <c r="G84" s="160"/>
      <c r="H84" s="160"/>
      <c r="I84" s="165"/>
    </row>
    <row r="85" spans="1:9" x14ac:dyDescent="0.2">
      <c r="A85" s="164"/>
      <c r="B85" s="160"/>
      <c r="C85" s="160"/>
      <c r="D85" s="160"/>
      <c r="E85" s="160"/>
      <c r="F85" s="160"/>
      <c r="G85" s="160"/>
      <c r="H85" s="160"/>
      <c r="I85" s="165"/>
    </row>
    <row r="86" spans="1:9" x14ac:dyDescent="0.2">
      <c r="A86" s="164"/>
      <c r="B86" s="160"/>
      <c r="C86" s="160"/>
      <c r="D86" s="160"/>
      <c r="E86" s="160"/>
      <c r="F86" s="160"/>
      <c r="G86" s="160"/>
      <c r="H86" s="160"/>
      <c r="I86" s="165"/>
    </row>
    <row r="87" spans="1:9" x14ac:dyDescent="0.2">
      <c r="A87" s="164"/>
      <c r="B87" s="160"/>
      <c r="C87" s="160"/>
      <c r="D87" s="160"/>
      <c r="E87" s="160"/>
      <c r="F87" s="160"/>
      <c r="G87" s="160"/>
      <c r="H87" s="160"/>
      <c r="I87" s="165"/>
    </row>
    <row r="88" spans="1:9" x14ac:dyDescent="0.2">
      <c r="A88" s="164"/>
      <c r="B88" s="160"/>
      <c r="C88" s="160"/>
      <c r="D88" s="160"/>
      <c r="E88" s="160"/>
      <c r="F88" s="160"/>
      <c r="G88" s="160"/>
      <c r="H88" s="160"/>
      <c r="I88" s="165"/>
    </row>
    <row r="89" spans="1:9" x14ac:dyDescent="0.2">
      <c r="A89" s="164"/>
      <c r="B89" s="160"/>
      <c r="C89" s="160"/>
      <c r="D89" s="160"/>
      <c r="E89" s="160"/>
      <c r="F89" s="160"/>
      <c r="G89" s="160"/>
      <c r="H89" s="160"/>
      <c r="I89" s="165"/>
    </row>
    <row r="90" spans="1:9" x14ac:dyDescent="0.2">
      <c r="A90" s="164"/>
      <c r="B90" s="160"/>
      <c r="C90" s="160"/>
      <c r="D90" s="160"/>
      <c r="E90" s="160"/>
      <c r="F90" s="160"/>
      <c r="G90" s="160"/>
      <c r="H90" s="160"/>
      <c r="I90" s="165"/>
    </row>
    <row r="91" spans="1:9" x14ac:dyDescent="0.2">
      <c r="A91" s="164"/>
      <c r="B91" s="160"/>
      <c r="C91" s="160"/>
      <c r="D91" s="160"/>
      <c r="E91" s="160"/>
      <c r="F91" s="160"/>
      <c r="G91" s="160"/>
      <c r="H91" s="160"/>
      <c r="I91" s="165"/>
    </row>
    <row r="92" spans="1:9" x14ac:dyDescent="0.2">
      <c r="A92" s="164"/>
      <c r="B92" s="160"/>
      <c r="C92" s="160"/>
      <c r="D92" s="160"/>
      <c r="E92" s="160"/>
      <c r="F92" s="160"/>
      <c r="G92" s="160"/>
      <c r="H92" s="160"/>
      <c r="I92" s="165"/>
    </row>
    <row r="93" spans="1:9" x14ac:dyDescent="0.2">
      <c r="A93" s="164"/>
      <c r="B93" s="160"/>
      <c r="C93" s="160"/>
      <c r="D93" s="160"/>
      <c r="E93" s="160"/>
      <c r="F93" s="160"/>
      <c r="G93" s="160"/>
      <c r="H93" s="160"/>
      <c r="I93" s="165"/>
    </row>
    <row r="94" spans="1:9" x14ac:dyDescent="0.2">
      <c r="A94" s="164"/>
      <c r="B94" s="160"/>
      <c r="C94" s="160"/>
      <c r="D94" s="160"/>
      <c r="E94" s="160"/>
      <c r="F94" s="160"/>
      <c r="G94" s="160"/>
      <c r="H94" s="160"/>
      <c r="I94" s="165"/>
    </row>
    <row r="95" spans="1:9" x14ac:dyDescent="0.2">
      <c r="A95" s="164"/>
      <c r="B95" s="160"/>
      <c r="C95" s="160"/>
      <c r="D95" s="160"/>
      <c r="E95" s="160"/>
      <c r="F95" s="160"/>
      <c r="G95" s="160"/>
      <c r="H95" s="160"/>
      <c r="I95" s="165"/>
    </row>
    <row r="96" spans="1:9" x14ac:dyDescent="0.2">
      <c r="A96" s="164"/>
      <c r="B96" s="160"/>
      <c r="C96" s="160"/>
      <c r="D96" s="160"/>
      <c r="E96" s="160"/>
      <c r="F96" s="160"/>
      <c r="G96" s="160"/>
      <c r="H96" s="160"/>
      <c r="I96" s="165"/>
    </row>
    <row r="97" spans="1:9" x14ac:dyDescent="0.2">
      <c r="A97" s="164"/>
      <c r="B97" s="160"/>
      <c r="C97" s="160"/>
      <c r="D97" s="160"/>
      <c r="E97" s="160"/>
      <c r="F97" s="160"/>
      <c r="G97" s="160"/>
      <c r="H97" s="160"/>
      <c r="I97" s="165"/>
    </row>
    <row r="98" spans="1:9" x14ac:dyDescent="0.2">
      <c r="A98" s="164"/>
      <c r="B98" s="160"/>
      <c r="C98" s="160"/>
      <c r="D98" s="160"/>
      <c r="E98" s="160"/>
      <c r="F98" s="160"/>
      <c r="G98" s="160"/>
      <c r="H98" s="160"/>
      <c r="I98" s="165"/>
    </row>
    <row r="99" spans="1:9" x14ac:dyDescent="0.2">
      <c r="A99" s="164"/>
      <c r="B99" s="160"/>
      <c r="C99" s="160"/>
      <c r="D99" s="160"/>
      <c r="E99" s="160"/>
      <c r="F99" s="160"/>
      <c r="G99" s="160"/>
      <c r="H99" s="160"/>
      <c r="I99" s="165"/>
    </row>
    <row r="100" spans="1:9" x14ac:dyDescent="0.2">
      <c r="A100" s="164"/>
      <c r="B100" s="160"/>
      <c r="C100" s="160"/>
      <c r="D100" s="160"/>
      <c r="E100" s="160"/>
      <c r="F100" s="160"/>
      <c r="G100" s="160"/>
      <c r="H100" s="160"/>
      <c r="I100" s="165"/>
    </row>
    <row r="101" spans="1:9" x14ac:dyDescent="0.2">
      <c r="A101" s="164"/>
      <c r="B101" s="160"/>
      <c r="C101" s="160"/>
      <c r="D101" s="160"/>
      <c r="E101" s="160"/>
      <c r="F101" s="160"/>
      <c r="G101" s="160"/>
      <c r="H101" s="160"/>
      <c r="I101" s="165"/>
    </row>
    <row r="102" spans="1:9" x14ac:dyDescent="0.2">
      <c r="A102" s="164"/>
      <c r="B102" s="160"/>
      <c r="C102" s="160"/>
      <c r="D102" s="160"/>
      <c r="E102" s="160"/>
      <c r="F102" s="160"/>
      <c r="G102" s="160"/>
      <c r="H102" s="160"/>
      <c r="I102" s="165"/>
    </row>
    <row r="103" spans="1:9" x14ac:dyDescent="0.2">
      <c r="A103" s="164"/>
      <c r="B103" s="160"/>
      <c r="C103" s="160"/>
      <c r="D103" s="160"/>
      <c r="E103" s="160"/>
      <c r="F103" s="160"/>
      <c r="G103" s="160"/>
      <c r="H103" s="160"/>
      <c r="I103" s="165"/>
    </row>
    <row r="104" spans="1:9" ht="15" thickBot="1" x14ac:dyDescent="0.25">
      <c r="A104" s="166"/>
      <c r="B104" s="177"/>
      <c r="C104" s="177"/>
      <c r="D104" s="177"/>
      <c r="E104" s="177"/>
      <c r="F104" s="177"/>
      <c r="G104" s="177"/>
      <c r="H104" s="177"/>
      <c r="I104" s="167"/>
    </row>
  </sheetData>
  <sheetProtection sheet="1" objects="1" scenarios="1" selectLockedCells="1" selectUnlockedCells="1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5"/>
  <sheetViews>
    <sheetView topLeftCell="A19" workbookViewId="0">
      <selection activeCell="I50" sqref="I50"/>
    </sheetView>
  </sheetViews>
  <sheetFormatPr defaultRowHeight="15" x14ac:dyDescent="0.25"/>
  <cols>
    <col min="1" max="1" width="40.140625" customWidth="1"/>
    <col min="2" max="5" width="18.7109375" customWidth="1"/>
    <col min="6" max="6" width="4.5703125" customWidth="1"/>
    <col min="7" max="7" width="29.28515625" customWidth="1"/>
    <col min="8" max="10" width="13.42578125" customWidth="1"/>
    <col min="11" max="11" width="14.5703125" customWidth="1"/>
    <col min="16" max="16" width="4.5703125" customWidth="1"/>
    <col min="17" max="17" width="22.85546875" customWidth="1"/>
    <col min="18" max="21" width="12" customWidth="1"/>
  </cols>
  <sheetData>
    <row r="1" spans="1:21" ht="15.75" thickBot="1" x14ac:dyDescent="0.3">
      <c r="A1" s="197" t="s">
        <v>104</v>
      </c>
      <c r="B1" s="168">
        <v>2014</v>
      </c>
      <c r="C1" s="168">
        <v>2015</v>
      </c>
      <c r="D1" s="168">
        <v>2016</v>
      </c>
      <c r="E1" s="169" t="s">
        <v>1</v>
      </c>
      <c r="F1" s="10"/>
      <c r="G1" s="171" t="s">
        <v>105</v>
      </c>
      <c r="H1" s="36" t="s">
        <v>3</v>
      </c>
      <c r="I1" s="36" t="s">
        <v>4</v>
      </c>
      <c r="J1" s="36" t="s">
        <v>5</v>
      </c>
      <c r="K1" s="169" t="str">
        <f>'All Reports 2'!K17</f>
        <v>Average</v>
      </c>
      <c r="L1" s="216"/>
      <c r="M1" s="216"/>
      <c r="N1" s="216"/>
      <c r="O1" s="215"/>
      <c r="Q1" s="172" t="str">
        <f>'All Reports 2'!S1</f>
        <v>Per Run</v>
      </c>
      <c r="R1" s="37" t="str">
        <f>'All Reports 2'!T1</f>
        <v>2014</v>
      </c>
      <c r="S1" s="36" t="str">
        <f>'All Reports 2'!U1</f>
        <v>2015</v>
      </c>
      <c r="T1" s="36" t="str">
        <f>'All Reports 2'!V1</f>
        <v>2016</v>
      </c>
      <c r="U1" s="169" t="str">
        <f>'All Reports 2'!W1</f>
        <v>Average</v>
      </c>
    </row>
    <row r="2" spans="1:21" x14ac:dyDescent="0.25">
      <c r="A2" s="164" t="s">
        <v>16</v>
      </c>
      <c r="B2" s="159" t="e">
        <f>'All Reports 2'!B18</f>
        <v>#DIV/0!</v>
      </c>
      <c r="C2" s="159" t="e">
        <f>'All Reports 2'!C18</f>
        <v>#DIV/0!</v>
      </c>
      <c r="D2" s="159" t="e">
        <f>'All Reports 2'!D18</f>
        <v>#DIV/0!</v>
      </c>
      <c r="E2" s="23" t="e">
        <f>'All Reports 2'!E18</f>
        <v>#DIV/0!</v>
      </c>
      <c r="F2" s="10"/>
      <c r="G2" s="164" t="s">
        <v>16</v>
      </c>
      <c r="H2" s="163" t="e">
        <f>'All Reports 2'!H18</f>
        <v>#DIV/0!</v>
      </c>
      <c r="I2" s="163" t="e">
        <f>'All Reports 2'!I18</f>
        <v>#DIV/0!</v>
      </c>
      <c r="J2" s="163" t="e">
        <f>'All Reports 2'!J18</f>
        <v>#DIV/0!</v>
      </c>
      <c r="K2" s="170" t="e">
        <f>'All Reports 2'!K18</f>
        <v>#DIV/0!</v>
      </c>
      <c r="L2" s="26"/>
      <c r="M2" s="26"/>
      <c r="N2" s="26"/>
      <c r="O2" s="210"/>
      <c r="Q2" s="164" t="str">
        <f>'All Reports 2'!S2</f>
        <v>Sales</v>
      </c>
      <c r="R2" s="14" t="e">
        <f>'All Reports 2'!T2</f>
        <v>#DIV/0!</v>
      </c>
      <c r="S2" s="14" t="e">
        <f>'All Reports 2'!U2</f>
        <v>#DIV/0!</v>
      </c>
      <c r="T2" s="14" t="e">
        <f>'All Reports 2'!V2</f>
        <v>#DIV/0!</v>
      </c>
      <c r="U2" s="40" t="e">
        <f>'All Reports 2'!W2</f>
        <v>#DIV/0!</v>
      </c>
    </row>
    <row r="3" spans="1:21" x14ac:dyDescent="0.25">
      <c r="A3" s="164" t="s">
        <v>29</v>
      </c>
      <c r="B3" s="159" t="e">
        <f>'All Reports 2'!B19</f>
        <v>#DIV/0!</v>
      </c>
      <c r="C3" s="159" t="e">
        <f>'All Reports 2'!C19</f>
        <v>#DIV/0!</v>
      </c>
      <c r="D3" s="159" t="e">
        <f>'All Reports 2'!D19</f>
        <v>#DIV/0!</v>
      </c>
      <c r="E3" s="23" t="e">
        <f>'All Reports 2'!E19</f>
        <v>#DIV/0!</v>
      </c>
      <c r="F3" s="10"/>
      <c r="G3" s="164" t="s">
        <v>29</v>
      </c>
      <c r="H3" s="163" t="e">
        <f>'All Reports 2'!H19</f>
        <v>#DIV/0!</v>
      </c>
      <c r="I3" s="163" t="e">
        <f>'All Reports 2'!I19</f>
        <v>#DIV/0!</v>
      </c>
      <c r="J3" s="163" t="e">
        <f>'All Reports 2'!J19</f>
        <v>#DIV/0!</v>
      </c>
      <c r="K3" s="170" t="e">
        <f>'All Reports 2'!K19</f>
        <v>#DIV/0!</v>
      </c>
      <c r="L3" s="26"/>
      <c r="M3" s="26"/>
      <c r="N3" s="26"/>
      <c r="O3" s="210"/>
      <c r="Q3" s="164" t="str">
        <f>'All Reports 2'!S3</f>
        <v>Fuel</v>
      </c>
      <c r="R3" s="14" t="e">
        <f>'All Reports 2'!T3</f>
        <v>#DIV/0!</v>
      </c>
      <c r="S3" s="14" t="e">
        <f>'All Reports 2'!U3</f>
        <v>#DIV/0!</v>
      </c>
      <c r="T3" s="14" t="e">
        <f>'All Reports 2'!V3</f>
        <v>#DIV/0!</v>
      </c>
      <c r="U3" s="40" t="e">
        <f>'All Reports 2'!W3</f>
        <v>#DIV/0!</v>
      </c>
    </row>
    <row r="4" spans="1:21" x14ac:dyDescent="0.25">
      <c r="A4" s="164" t="s">
        <v>31</v>
      </c>
      <c r="B4" s="159" t="e">
        <f>'All Reports 2'!B20</f>
        <v>#DIV/0!</v>
      </c>
      <c r="C4" s="159" t="e">
        <f>'All Reports 2'!C20</f>
        <v>#DIV/0!</v>
      </c>
      <c r="D4" s="159" t="e">
        <f>'All Reports 2'!D20</f>
        <v>#DIV/0!</v>
      </c>
      <c r="E4" s="23" t="e">
        <f>'All Reports 2'!E20</f>
        <v>#DIV/0!</v>
      </c>
      <c r="F4" s="10"/>
      <c r="G4" s="164" t="s">
        <v>31</v>
      </c>
      <c r="H4" s="163" t="e">
        <f>'All Reports 2'!H20</f>
        <v>#DIV/0!</v>
      </c>
      <c r="I4" s="163" t="e">
        <f>'All Reports 2'!I20</f>
        <v>#DIV/0!</v>
      </c>
      <c r="J4" s="163" t="e">
        <f>'All Reports 2'!J20</f>
        <v>#DIV/0!</v>
      </c>
      <c r="K4" s="170" t="e">
        <f>'All Reports 2'!K20</f>
        <v>#DIV/0!</v>
      </c>
      <c r="L4" s="26"/>
      <c r="M4" s="26"/>
      <c r="N4" s="26"/>
      <c r="O4" s="210"/>
      <c r="Q4" s="164" t="str">
        <f>'All Reports 2'!S4</f>
        <v>Direct Labor</v>
      </c>
      <c r="R4" s="14" t="e">
        <f>'All Reports 2'!T4</f>
        <v>#DIV/0!</v>
      </c>
      <c r="S4" s="14" t="e">
        <f>'All Reports 2'!U4</f>
        <v>#DIV/0!</v>
      </c>
      <c r="T4" s="14" t="e">
        <f>'All Reports 2'!V4</f>
        <v>#DIV/0!</v>
      </c>
      <c r="U4" s="40" t="e">
        <f>'All Reports 2'!W4</f>
        <v>#DIV/0!</v>
      </c>
    </row>
    <row r="5" spans="1:21" x14ac:dyDescent="0.25">
      <c r="A5" s="164" t="s">
        <v>33</v>
      </c>
      <c r="B5" s="159" t="e">
        <f>'All Reports 2'!B21</f>
        <v>#DIV/0!</v>
      </c>
      <c r="C5" s="159" t="e">
        <f>'All Reports 2'!C21</f>
        <v>#DIV/0!</v>
      </c>
      <c r="D5" s="159" t="e">
        <f>'All Reports 2'!D21</f>
        <v>#DIV/0!</v>
      </c>
      <c r="E5" s="23" t="e">
        <f>'All Reports 2'!E21</f>
        <v>#DIV/0!</v>
      </c>
      <c r="F5" s="10"/>
      <c r="G5" s="164" t="s">
        <v>33</v>
      </c>
      <c r="H5" s="163" t="e">
        <f>'All Reports 2'!H21</f>
        <v>#DIV/0!</v>
      </c>
      <c r="I5" s="163" t="e">
        <f>'All Reports 2'!I21</f>
        <v>#DIV/0!</v>
      </c>
      <c r="J5" s="163" t="e">
        <f>'All Reports 2'!J21</f>
        <v>#DIV/0!</v>
      </c>
      <c r="K5" s="170" t="e">
        <f>'All Reports 2'!K21</f>
        <v>#DIV/0!</v>
      </c>
      <c r="L5" s="26"/>
      <c r="M5" s="26"/>
      <c r="N5" s="26"/>
      <c r="O5" s="210"/>
      <c r="Q5" s="164" t="str">
        <f>'All Reports 2'!S5</f>
        <v>Other Labor</v>
      </c>
      <c r="R5" s="14" t="e">
        <f>'All Reports 2'!T5</f>
        <v>#DIV/0!</v>
      </c>
      <c r="S5" s="14" t="e">
        <f>'All Reports 2'!U5</f>
        <v>#DIV/0!</v>
      </c>
      <c r="T5" s="14" t="e">
        <f>'All Reports 2'!V5</f>
        <v>#DIV/0!</v>
      </c>
      <c r="U5" s="40" t="e">
        <f>'All Reports 2'!W5</f>
        <v>#DIV/0!</v>
      </c>
    </row>
    <row r="6" spans="1:21" x14ac:dyDescent="0.25">
      <c r="A6" s="164" t="s">
        <v>35</v>
      </c>
      <c r="B6" s="159" t="e">
        <f>'All Reports 2'!B22</f>
        <v>#DIV/0!</v>
      </c>
      <c r="C6" s="159" t="e">
        <f>'All Reports 2'!C22</f>
        <v>#DIV/0!</v>
      </c>
      <c r="D6" s="159" t="e">
        <f>'All Reports 2'!D22</f>
        <v>#DIV/0!</v>
      </c>
      <c r="E6" s="23" t="e">
        <f>'All Reports 2'!E22</f>
        <v>#DIV/0!</v>
      </c>
      <c r="F6" s="10"/>
      <c r="G6" s="164" t="s">
        <v>35</v>
      </c>
      <c r="H6" s="163" t="e">
        <f>'All Reports 2'!H22</f>
        <v>#DIV/0!</v>
      </c>
      <c r="I6" s="163" t="e">
        <f>'All Reports 2'!I22</f>
        <v>#DIV/0!</v>
      </c>
      <c r="J6" s="163" t="e">
        <f>'All Reports 2'!J22</f>
        <v>#DIV/0!</v>
      </c>
      <c r="K6" s="170" t="e">
        <f>'All Reports 2'!K22</f>
        <v>#DIV/0!</v>
      </c>
      <c r="L6" s="26"/>
      <c r="M6" s="26"/>
      <c r="N6" s="26"/>
      <c r="O6" s="210"/>
      <c r="Q6" s="164" t="str">
        <f>'All Reports 2'!S6</f>
        <v>Insurance</v>
      </c>
      <c r="R6" s="14" t="e">
        <f>'All Reports 2'!T6</f>
        <v>#DIV/0!</v>
      </c>
      <c r="S6" s="14" t="e">
        <f>'All Reports 2'!U6</f>
        <v>#DIV/0!</v>
      </c>
      <c r="T6" s="14" t="e">
        <f>'All Reports 2'!V6</f>
        <v>#DIV/0!</v>
      </c>
      <c r="U6" s="40" t="e">
        <f>'All Reports 2'!W6</f>
        <v>#DIV/0!</v>
      </c>
    </row>
    <row r="7" spans="1:21" ht="15.75" thickBot="1" x14ac:dyDescent="0.3">
      <c r="A7" s="166" t="s">
        <v>37</v>
      </c>
      <c r="B7" s="158" t="e">
        <f>'All Reports 2'!B23</f>
        <v>#DIV/0!</v>
      </c>
      <c r="C7" s="158" t="e">
        <f>'All Reports 2'!C23</f>
        <v>#DIV/0!</v>
      </c>
      <c r="D7" s="158" t="e">
        <f>'All Reports 2'!D23</f>
        <v>#DIV/0!</v>
      </c>
      <c r="E7" s="24" t="e">
        <f>'All Reports 2'!E23</f>
        <v>#DIV/0!</v>
      </c>
      <c r="F7" s="10"/>
      <c r="G7" s="166" t="s">
        <v>37</v>
      </c>
      <c r="H7" s="161" t="e">
        <f>'All Reports 2'!H23</f>
        <v>#DIV/0!</v>
      </c>
      <c r="I7" s="161" t="e">
        <f>'All Reports 2'!I23</f>
        <v>#DIV/0!</v>
      </c>
      <c r="J7" s="161" t="e">
        <f>'All Reports 2'!J23</f>
        <v>#DIV/0!</v>
      </c>
      <c r="K7" s="174" t="e">
        <f>'All Reports 2'!K23</f>
        <v>#DIV/0!</v>
      </c>
      <c r="L7" s="26"/>
      <c r="M7" s="26"/>
      <c r="N7" s="26"/>
      <c r="O7" s="210"/>
      <c r="Q7" s="164" t="str">
        <f>'All Reports 2'!S7</f>
        <v>Repairs</v>
      </c>
      <c r="R7" s="14" t="e">
        <f>'All Reports 2'!T7</f>
        <v>#DIV/0!</v>
      </c>
      <c r="S7" s="14" t="e">
        <f>'All Reports 2'!U7</f>
        <v>#DIV/0!</v>
      </c>
      <c r="T7" s="14" t="e">
        <f>'All Reports 2'!V7</f>
        <v>#DIV/0!</v>
      </c>
      <c r="U7" s="40" t="e">
        <f>'All Reports 2'!W7</f>
        <v>#DIV/0!</v>
      </c>
    </row>
    <row r="8" spans="1:21" x14ac:dyDescent="0.25">
      <c r="A8" s="209"/>
      <c r="B8" s="26"/>
      <c r="C8" s="26"/>
      <c r="D8" s="26"/>
      <c r="E8" s="210"/>
      <c r="G8" s="209"/>
      <c r="H8" s="26"/>
      <c r="I8" s="26"/>
      <c r="J8" s="26"/>
      <c r="K8" s="26"/>
      <c r="L8" s="26"/>
      <c r="M8" s="26"/>
      <c r="N8" s="26"/>
      <c r="O8" s="210"/>
      <c r="Q8" s="164" t="str">
        <f>'All Reports 2'!S8</f>
        <v>Interest</v>
      </c>
      <c r="R8" s="14" t="e">
        <f>'All Reports 2'!T8</f>
        <v>#DIV/0!</v>
      </c>
      <c r="S8" s="14" t="e">
        <f>'All Reports 2'!U8</f>
        <v>#DIV/0!</v>
      </c>
      <c r="T8" s="14" t="e">
        <f>'All Reports 2'!V8</f>
        <v>#DIV/0!</v>
      </c>
      <c r="U8" s="40" t="e">
        <f>'All Reports 2'!W8</f>
        <v>#DIV/0!</v>
      </c>
    </row>
    <row r="9" spans="1:21" ht="15.75" thickBot="1" x14ac:dyDescent="0.3">
      <c r="A9" s="209"/>
      <c r="B9" s="26"/>
      <c r="C9" s="26"/>
      <c r="D9" s="26"/>
      <c r="E9" s="210"/>
      <c r="G9" s="209"/>
      <c r="H9" s="26"/>
      <c r="I9" s="26"/>
      <c r="J9" s="26"/>
      <c r="K9" s="26"/>
      <c r="L9" s="26"/>
      <c r="M9" s="26"/>
      <c r="N9" s="26"/>
      <c r="O9" s="210"/>
      <c r="Q9" s="164" t="str">
        <f>'All Reports 2'!S9</f>
        <v>All Other Expenses</v>
      </c>
      <c r="R9" s="12" t="e">
        <f>'All Reports 2'!T9</f>
        <v>#DIV/0!</v>
      </c>
      <c r="S9" s="12" t="e">
        <f>'All Reports 2'!U9</f>
        <v>#DIV/0!</v>
      </c>
      <c r="T9" s="12" t="e">
        <f>'All Reports 2'!V9</f>
        <v>#DIV/0!</v>
      </c>
      <c r="U9" s="41" t="e">
        <f>'All Reports 2'!W9</f>
        <v>#DIV/0!</v>
      </c>
    </row>
    <row r="10" spans="1:21" ht="15.75" thickBot="1" x14ac:dyDescent="0.3">
      <c r="A10" s="209"/>
      <c r="B10" s="26"/>
      <c r="C10" s="26"/>
      <c r="D10" s="26"/>
      <c r="E10" s="210"/>
      <c r="G10" s="209"/>
      <c r="H10" s="26"/>
      <c r="I10" s="26"/>
      <c r="J10" s="26"/>
      <c r="K10" s="26"/>
      <c r="L10" s="26"/>
      <c r="M10" s="26"/>
      <c r="N10" s="26"/>
      <c r="O10" s="210"/>
      <c r="Q10" s="164" t="str">
        <f>'All Reports 2'!S10</f>
        <v>Total Expenses</v>
      </c>
      <c r="R10" s="38" t="e">
        <f>'All Reports 2'!T10</f>
        <v>#DIV/0!</v>
      </c>
      <c r="S10" s="38" t="e">
        <f>'All Reports 2'!U10</f>
        <v>#DIV/0!</v>
      </c>
      <c r="T10" s="38" t="e">
        <f>'All Reports 2'!V10</f>
        <v>#DIV/0!</v>
      </c>
      <c r="U10" s="42" t="e">
        <f>'All Reports 2'!W10</f>
        <v>#DIV/0!</v>
      </c>
    </row>
    <row r="11" spans="1:21" x14ac:dyDescent="0.25">
      <c r="A11" s="209"/>
      <c r="B11" s="26"/>
      <c r="C11" s="26"/>
      <c r="D11" s="26"/>
      <c r="E11" s="210"/>
      <c r="G11" s="209"/>
      <c r="H11" s="26"/>
      <c r="I11" s="26"/>
      <c r="J11" s="26"/>
      <c r="K11" s="26"/>
      <c r="L11" s="26"/>
      <c r="M11" s="26"/>
      <c r="N11" s="26"/>
      <c r="O11" s="210"/>
      <c r="Q11" s="164" t="str">
        <f>'All Reports 2'!S11</f>
        <v>Operating Profit</v>
      </c>
      <c r="R11" s="14" t="e">
        <f>'All Reports 2'!T11</f>
        <v>#DIV/0!</v>
      </c>
      <c r="S11" s="14" t="e">
        <f>'All Reports 2'!U11</f>
        <v>#DIV/0!</v>
      </c>
      <c r="T11" s="14" t="e">
        <f>'All Reports 2'!V11</f>
        <v>#DIV/0!</v>
      </c>
      <c r="U11" s="40" t="e">
        <f>'All Reports 2'!W11</f>
        <v>#DIV/0!</v>
      </c>
    </row>
    <row r="12" spans="1:21" x14ac:dyDescent="0.25">
      <c r="A12" s="209"/>
      <c r="B12" s="26"/>
      <c r="C12" s="26"/>
      <c r="D12" s="26"/>
      <c r="E12" s="210"/>
      <c r="G12" s="209"/>
      <c r="H12" s="26"/>
      <c r="I12" s="26"/>
      <c r="J12" s="26"/>
      <c r="K12" s="26"/>
      <c r="L12" s="26"/>
      <c r="M12" s="26"/>
      <c r="N12" s="26"/>
      <c r="O12" s="210"/>
      <c r="Q12" s="164"/>
      <c r="R12" s="14"/>
      <c r="S12" s="14"/>
      <c r="T12" s="14"/>
      <c r="U12" s="40"/>
    </row>
    <row r="13" spans="1:21" ht="15.75" thickBot="1" x14ac:dyDescent="0.3">
      <c r="A13" s="209"/>
      <c r="B13" s="26"/>
      <c r="C13" s="26"/>
      <c r="D13" s="26"/>
      <c r="E13" s="210"/>
      <c r="G13" s="209"/>
      <c r="H13" s="26"/>
      <c r="I13" s="26"/>
      <c r="J13" s="26"/>
      <c r="K13" s="26"/>
      <c r="L13" s="26"/>
      <c r="M13" s="26"/>
      <c r="N13" s="26"/>
      <c r="O13" s="210"/>
      <c r="Q13" s="164" t="str">
        <f>'All Reports 2'!S13</f>
        <v>Depreciation</v>
      </c>
      <c r="R13" s="12" t="e">
        <f>'All Reports 2'!T13</f>
        <v>#DIV/0!</v>
      </c>
      <c r="S13" s="12" t="e">
        <f>'All Reports 2'!U13</f>
        <v>#DIV/0!</v>
      </c>
      <c r="T13" s="12" t="e">
        <f>'All Reports 2'!V13</f>
        <v>#DIV/0!</v>
      </c>
      <c r="U13" s="41" t="e">
        <f>'All Reports 2'!W13</f>
        <v>#DIV/0!</v>
      </c>
    </row>
    <row r="14" spans="1:21" ht="15.75" thickBot="1" x14ac:dyDescent="0.3">
      <c r="A14" s="209"/>
      <c r="B14" s="26"/>
      <c r="C14" s="26"/>
      <c r="D14" s="26"/>
      <c r="E14" s="210"/>
      <c r="G14" s="209"/>
      <c r="H14" s="26"/>
      <c r="I14" s="26"/>
      <c r="J14" s="26"/>
      <c r="K14" s="26"/>
      <c r="L14" s="26"/>
      <c r="M14" s="26"/>
      <c r="N14" s="26"/>
      <c r="O14" s="210"/>
      <c r="Q14" s="166" t="str">
        <f>'All Reports 2'!S14</f>
        <v>Net Profit</v>
      </c>
      <c r="R14" s="12" t="e">
        <f>'All Reports 2'!T14</f>
        <v>#DIV/0!</v>
      </c>
      <c r="S14" s="12" t="e">
        <f>'All Reports 2'!U14</f>
        <v>#DIV/0!</v>
      </c>
      <c r="T14" s="12" t="e">
        <f>'All Reports 2'!V14</f>
        <v>#DIV/0!</v>
      </c>
      <c r="U14" s="41" t="e">
        <f>'All Reports 2'!W14</f>
        <v>#DIV/0!</v>
      </c>
    </row>
    <row r="15" spans="1:21" ht="15.75" thickBot="1" x14ac:dyDescent="0.3">
      <c r="A15" s="209"/>
      <c r="B15" s="26"/>
      <c r="C15" s="26"/>
      <c r="D15" s="26"/>
      <c r="E15" s="210"/>
      <c r="G15" s="209"/>
      <c r="H15" s="26"/>
      <c r="I15" s="26"/>
      <c r="J15" s="26"/>
      <c r="K15" s="26"/>
      <c r="L15" s="26"/>
      <c r="M15" s="26"/>
      <c r="N15" s="26"/>
      <c r="O15" s="210"/>
      <c r="Q15" s="7"/>
      <c r="R15" s="7"/>
      <c r="S15" s="7"/>
      <c r="T15" s="7"/>
      <c r="U15" s="80"/>
    </row>
    <row r="16" spans="1:21" ht="15.75" thickBot="1" x14ac:dyDescent="0.3">
      <c r="A16" s="209"/>
      <c r="B16" s="26"/>
      <c r="C16" s="26"/>
      <c r="D16" s="26"/>
      <c r="E16" s="210"/>
      <c r="G16" s="209"/>
      <c r="H16" s="26"/>
      <c r="I16" s="26"/>
      <c r="J16" s="26"/>
      <c r="K16" s="26"/>
      <c r="L16" s="26"/>
      <c r="M16" s="26"/>
      <c r="N16" s="26"/>
      <c r="O16" s="210"/>
      <c r="Q16" s="172" t="str">
        <f>'All Reports 2'!S16</f>
        <v>Per Billed Hour</v>
      </c>
      <c r="R16" s="37" t="str">
        <f>'All Reports 2'!T16</f>
        <v>2014</v>
      </c>
      <c r="S16" s="36" t="str">
        <f>'All Reports 2'!U16</f>
        <v>2015</v>
      </c>
      <c r="T16" s="36" t="str">
        <f>'All Reports 2'!V16</f>
        <v>2016</v>
      </c>
      <c r="U16" s="97" t="str">
        <f>'All Reports 2'!W16</f>
        <v>Average</v>
      </c>
    </row>
    <row r="17" spans="1:21" x14ac:dyDescent="0.25">
      <c r="A17" s="209"/>
      <c r="B17" s="26"/>
      <c r="C17" s="26"/>
      <c r="D17" s="26"/>
      <c r="E17" s="210"/>
      <c r="G17" s="209"/>
      <c r="H17" s="26"/>
      <c r="I17" s="26"/>
      <c r="J17" s="26"/>
      <c r="K17" s="26"/>
      <c r="L17" s="26"/>
      <c r="M17" s="26"/>
      <c r="N17" s="26"/>
      <c r="O17" s="210"/>
      <c r="Q17" s="164" t="str">
        <f>'All Reports 2'!S17</f>
        <v>Sales</v>
      </c>
      <c r="R17" s="14" t="e">
        <f>'All Reports 2'!T17</f>
        <v>#DIV/0!</v>
      </c>
      <c r="S17" s="14" t="e">
        <f>'All Reports 2'!U17</f>
        <v>#DIV/0!</v>
      </c>
      <c r="T17" s="14" t="e">
        <f>'All Reports 2'!V17</f>
        <v>#DIV/0!</v>
      </c>
      <c r="U17" s="40" t="e">
        <f>'All Reports 2'!W17</f>
        <v>#DIV/0!</v>
      </c>
    </row>
    <row r="18" spans="1:21" x14ac:dyDescent="0.25">
      <c r="A18" s="209"/>
      <c r="B18" s="26"/>
      <c r="C18" s="26"/>
      <c r="D18" s="26"/>
      <c r="E18" s="210"/>
      <c r="G18" s="209"/>
      <c r="H18" s="26"/>
      <c r="I18" s="26"/>
      <c r="J18" s="26"/>
      <c r="K18" s="26"/>
      <c r="L18" s="26"/>
      <c r="M18" s="26"/>
      <c r="N18" s="26"/>
      <c r="O18" s="210"/>
      <c r="Q18" s="164" t="str">
        <f>'All Reports 2'!S18</f>
        <v>Fuel</v>
      </c>
      <c r="R18" s="14" t="e">
        <f>'All Reports 2'!T18</f>
        <v>#DIV/0!</v>
      </c>
      <c r="S18" s="14" t="e">
        <f>'All Reports 2'!U18</f>
        <v>#DIV/0!</v>
      </c>
      <c r="T18" s="14" t="e">
        <f>'All Reports 2'!V18</f>
        <v>#DIV/0!</v>
      </c>
      <c r="U18" s="40" t="e">
        <f>'All Reports 2'!W18</f>
        <v>#DIV/0!</v>
      </c>
    </row>
    <row r="19" spans="1:21" x14ac:dyDescent="0.25">
      <c r="A19" s="209"/>
      <c r="B19" s="26"/>
      <c r="C19" s="26"/>
      <c r="D19" s="26"/>
      <c r="E19" s="210"/>
      <c r="G19" s="209"/>
      <c r="H19" s="26"/>
      <c r="I19" s="26"/>
      <c r="J19" s="26"/>
      <c r="K19" s="26"/>
      <c r="L19" s="26"/>
      <c r="M19" s="26"/>
      <c r="N19" s="26"/>
      <c r="O19" s="210"/>
      <c r="Q19" s="164" t="str">
        <f>'All Reports 2'!S19</f>
        <v>Direct Labor</v>
      </c>
      <c r="R19" s="14" t="e">
        <f>'All Reports 2'!T19</f>
        <v>#DIV/0!</v>
      </c>
      <c r="S19" s="14" t="e">
        <f>'All Reports 2'!U19</f>
        <v>#DIV/0!</v>
      </c>
      <c r="T19" s="14" t="e">
        <f>'All Reports 2'!V19</f>
        <v>#DIV/0!</v>
      </c>
      <c r="U19" s="40" t="e">
        <f>'All Reports 2'!W19</f>
        <v>#DIV/0!</v>
      </c>
    </row>
    <row r="20" spans="1:21" x14ac:dyDescent="0.25">
      <c r="A20" s="209"/>
      <c r="B20" s="26"/>
      <c r="C20" s="26"/>
      <c r="D20" s="26"/>
      <c r="E20" s="210"/>
      <c r="G20" s="209"/>
      <c r="H20" s="26"/>
      <c r="I20" s="26"/>
      <c r="J20" s="26"/>
      <c r="K20" s="26"/>
      <c r="L20" s="26"/>
      <c r="M20" s="26"/>
      <c r="N20" s="26"/>
      <c r="O20" s="210"/>
      <c r="Q20" s="164" t="str">
        <f>'All Reports 2'!S20</f>
        <v>Other Labor</v>
      </c>
      <c r="R20" s="14" t="e">
        <f>'All Reports 2'!T20</f>
        <v>#DIV/0!</v>
      </c>
      <c r="S20" s="14" t="e">
        <f>'All Reports 2'!U20</f>
        <v>#DIV/0!</v>
      </c>
      <c r="T20" s="14" t="e">
        <f>'All Reports 2'!V20</f>
        <v>#DIV/0!</v>
      </c>
      <c r="U20" s="40" t="e">
        <f>'All Reports 2'!W20</f>
        <v>#DIV/0!</v>
      </c>
    </row>
    <row r="21" spans="1:21" x14ac:dyDescent="0.25">
      <c r="A21" s="209"/>
      <c r="B21" s="26"/>
      <c r="C21" s="26"/>
      <c r="D21" s="26"/>
      <c r="E21" s="210"/>
      <c r="G21" s="209"/>
      <c r="H21" s="26"/>
      <c r="I21" s="26"/>
      <c r="J21" s="26"/>
      <c r="K21" s="26"/>
      <c r="L21" s="26"/>
      <c r="M21" s="26"/>
      <c r="N21" s="26"/>
      <c r="O21" s="210"/>
      <c r="Q21" s="164" t="str">
        <f>'All Reports 2'!S21</f>
        <v>Insurance</v>
      </c>
      <c r="R21" s="14" t="e">
        <f>'All Reports 2'!T21</f>
        <v>#DIV/0!</v>
      </c>
      <c r="S21" s="14" t="e">
        <f>'All Reports 2'!U21</f>
        <v>#DIV/0!</v>
      </c>
      <c r="T21" s="14" t="e">
        <f>'All Reports 2'!V21</f>
        <v>#DIV/0!</v>
      </c>
      <c r="U21" s="40" t="e">
        <f>'All Reports 2'!W21</f>
        <v>#DIV/0!</v>
      </c>
    </row>
    <row r="22" spans="1:21" x14ac:dyDescent="0.25">
      <c r="A22" s="209"/>
      <c r="B22" s="26"/>
      <c r="C22" s="26"/>
      <c r="D22" s="26"/>
      <c r="E22" s="210"/>
      <c r="G22" s="209"/>
      <c r="H22" s="26"/>
      <c r="I22" s="26"/>
      <c r="J22" s="26"/>
      <c r="K22" s="26"/>
      <c r="L22" s="26"/>
      <c r="M22" s="26"/>
      <c r="N22" s="26"/>
      <c r="O22" s="210"/>
      <c r="Q22" s="164" t="str">
        <f>'All Reports 2'!S22</f>
        <v>Repairs</v>
      </c>
      <c r="R22" s="14" t="e">
        <f>'All Reports 2'!T22</f>
        <v>#DIV/0!</v>
      </c>
      <c r="S22" s="14" t="e">
        <f>'All Reports 2'!U22</f>
        <v>#DIV/0!</v>
      </c>
      <c r="T22" s="14" t="e">
        <f>'All Reports 2'!V22</f>
        <v>#DIV/0!</v>
      </c>
      <c r="U22" s="40" t="e">
        <f>'All Reports 2'!W22</f>
        <v>#DIV/0!</v>
      </c>
    </row>
    <row r="23" spans="1:21" x14ac:dyDescent="0.25">
      <c r="A23" s="209"/>
      <c r="B23" s="26"/>
      <c r="C23" s="26"/>
      <c r="D23" s="26"/>
      <c r="E23" s="210"/>
      <c r="G23" s="209"/>
      <c r="H23" s="26"/>
      <c r="I23" s="26"/>
      <c r="J23" s="26"/>
      <c r="K23" s="26"/>
      <c r="L23" s="26"/>
      <c r="M23" s="26"/>
      <c r="N23" s="26"/>
      <c r="O23" s="210"/>
      <c r="Q23" s="164" t="str">
        <f>'All Reports 2'!S23</f>
        <v>Interest</v>
      </c>
      <c r="R23" s="14" t="e">
        <f>'All Reports 2'!T23</f>
        <v>#DIV/0!</v>
      </c>
      <c r="S23" s="14" t="e">
        <f>'All Reports 2'!U23</f>
        <v>#DIV/0!</v>
      </c>
      <c r="T23" s="14" t="e">
        <f>'All Reports 2'!V23</f>
        <v>#DIV/0!</v>
      </c>
      <c r="U23" s="40" t="e">
        <f>'All Reports 2'!W23</f>
        <v>#DIV/0!</v>
      </c>
    </row>
    <row r="24" spans="1:21" ht="15.75" thickBot="1" x14ac:dyDescent="0.3">
      <c r="A24" s="209"/>
      <c r="B24" s="26"/>
      <c r="C24" s="26"/>
      <c r="D24" s="26"/>
      <c r="E24" s="210"/>
      <c r="G24" s="209"/>
      <c r="H24" s="26"/>
      <c r="I24" s="26"/>
      <c r="J24" s="26"/>
      <c r="K24" s="26"/>
      <c r="L24" s="26"/>
      <c r="M24" s="26"/>
      <c r="N24" s="26"/>
      <c r="O24" s="210"/>
      <c r="Q24" s="164" t="str">
        <f>'All Reports 2'!S24</f>
        <v>All Other Expenses</v>
      </c>
      <c r="R24" s="12" t="e">
        <f>'All Reports 2'!T24</f>
        <v>#DIV/0!</v>
      </c>
      <c r="S24" s="12" t="e">
        <f>'All Reports 2'!U24</f>
        <v>#DIV/0!</v>
      </c>
      <c r="T24" s="12" t="e">
        <f>'All Reports 2'!V24</f>
        <v>#DIV/0!</v>
      </c>
      <c r="U24" s="41" t="e">
        <f>'All Reports 2'!W24</f>
        <v>#DIV/0!</v>
      </c>
    </row>
    <row r="25" spans="1:21" ht="15.75" thickBot="1" x14ac:dyDescent="0.3">
      <c r="A25" s="209"/>
      <c r="B25" s="26"/>
      <c r="C25" s="26"/>
      <c r="D25" s="26"/>
      <c r="E25" s="210"/>
      <c r="G25" s="209"/>
      <c r="H25" s="26"/>
      <c r="I25" s="26"/>
      <c r="J25" s="26"/>
      <c r="K25" s="26"/>
      <c r="L25" s="26"/>
      <c r="M25" s="26"/>
      <c r="N25" s="26"/>
      <c r="O25" s="210"/>
      <c r="Q25" s="164" t="str">
        <f>'All Reports 2'!S25</f>
        <v>Total Expenses</v>
      </c>
      <c r="R25" s="38" t="e">
        <f>'All Reports 2'!T25</f>
        <v>#DIV/0!</v>
      </c>
      <c r="S25" s="38" t="e">
        <f>'All Reports 2'!U25</f>
        <v>#DIV/0!</v>
      </c>
      <c r="T25" s="38" t="e">
        <f>'All Reports 2'!V25</f>
        <v>#DIV/0!</v>
      </c>
      <c r="U25" s="42" t="e">
        <f>'All Reports 2'!W25</f>
        <v>#DIV/0!</v>
      </c>
    </row>
    <row r="26" spans="1:21" x14ac:dyDescent="0.25">
      <c r="A26" s="209"/>
      <c r="B26" s="26"/>
      <c r="C26" s="26"/>
      <c r="D26" s="26"/>
      <c r="E26" s="210"/>
      <c r="G26" s="209"/>
      <c r="H26" s="26"/>
      <c r="I26" s="26"/>
      <c r="J26" s="26"/>
      <c r="K26" s="26"/>
      <c r="L26" s="26"/>
      <c r="M26" s="26"/>
      <c r="N26" s="26"/>
      <c r="O26" s="210"/>
      <c r="Q26" s="164" t="str">
        <f>'All Reports 2'!S26</f>
        <v>Operating Profit</v>
      </c>
      <c r="R26" s="14" t="e">
        <f>'All Reports 2'!T26</f>
        <v>#DIV/0!</v>
      </c>
      <c r="S26" s="14" t="e">
        <f>'All Reports 2'!U26</f>
        <v>#DIV/0!</v>
      </c>
      <c r="T26" s="14" t="e">
        <f>'All Reports 2'!V26</f>
        <v>#DIV/0!</v>
      </c>
      <c r="U26" s="40" t="e">
        <f>'All Reports 2'!W26</f>
        <v>#DIV/0!</v>
      </c>
    </row>
    <row r="27" spans="1:21" x14ac:dyDescent="0.25">
      <c r="A27" s="209"/>
      <c r="B27" s="26"/>
      <c r="C27" s="26"/>
      <c r="D27" s="26"/>
      <c r="E27" s="210"/>
      <c r="G27" s="209"/>
      <c r="H27" s="26"/>
      <c r="I27" s="26"/>
      <c r="J27" s="26"/>
      <c r="K27" s="26"/>
      <c r="L27" s="26"/>
      <c r="M27" s="26"/>
      <c r="N27" s="26"/>
      <c r="O27" s="210"/>
      <c r="Q27" s="164"/>
      <c r="R27" s="14"/>
      <c r="S27" s="14"/>
      <c r="T27" s="14"/>
      <c r="U27" s="40"/>
    </row>
    <row r="28" spans="1:21" ht="15.75" thickBot="1" x14ac:dyDescent="0.3">
      <c r="A28" s="209"/>
      <c r="B28" s="26"/>
      <c r="C28" s="26"/>
      <c r="D28" s="26"/>
      <c r="E28" s="210"/>
      <c r="G28" s="209"/>
      <c r="H28" s="26"/>
      <c r="I28" s="26"/>
      <c r="J28" s="26"/>
      <c r="K28" s="26"/>
      <c r="L28" s="26"/>
      <c r="M28" s="26"/>
      <c r="N28" s="26"/>
      <c r="O28" s="210"/>
      <c r="Q28" s="164" t="str">
        <f>'All Reports 2'!S28</f>
        <v>Depreciation</v>
      </c>
      <c r="R28" s="12" t="e">
        <f>'All Reports 2'!T28</f>
        <v>#DIV/0!</v>
      </c>
      <c r="S28" s="12" t="e">
        <f>'All Reports 2'!U28</f>
        <v>#DIV/0!</v>
      </c>
      <c r="T28" s="12" t="e">
        <f>'All Reports 2'!V28</f>
        <v>#DIV/0!</v>
      </c>
      <c r="U28" s="41" t="e">
        <f>'All Reports 2'!W28</f>
        <v>#DIV/0!</v>
      </c>
    </row>
    <row r="29" spans="1:21" ht="15.75" thickBot="1" x14ac:dyDescent="0.3">
      <c r="A29" s="209"/>
      <c r="B29" s="26"/>
      <c r="C29" s="26"/>
      <c r="D29" s="26"/>
      <c r="E29" s="210"/>
      <c r="G29" s="209"/>
      <c r="H29" s="26"/>
      <c r="I29" s="26"/>
      <c r="J29" s="26"/>
      <c r="K29" s="26"/>
      <c r="L29" s="26"/>
      <c r="M29" s="26"/>
      <c r="N29" s="26"/>
      <c r="O29" s="210"/>
      <c r="Q29" s="166" t="str">
        <f>'All Reports 2'!S29</f>
        <v>Net Profit</v>
      </c>
      <c r="R29" s="12" t="e">
        <f>'All Reports 2'!T29</f>
        <v>#DIV/0!</v>
      </c>
      <c r="S29" s="12" t="e">
        <f>'All Reports 2'!U29</f>
        <v>#DIV/0!</v>
      </c>
      <c r="T29" s="12" t="e">
        <f>'All Reports 2'!V29</f>
        <v>#DIV/0!</v>
      </c>
      <c r="U29" s="41" t="e">
        <f>'All Reports 2'!W29</f>
        <v>#DIV/0!</v>
      </c>
    </row>
    <row r="30" spans="1:21" ht="15.75" thickBot="1" x14ac:dyDescent="0.3">
      <c r="A30" s="209"/>
      <c r="B30" s="26"/>
      <c r="C30" s="26"/>
      <c r="D30" s="26"/>
      <c r="E30" s="210"/>
      <c r="G30" s="209"/>
      <c r="H30" s="26"/>
      <c r="I30" s="26"/>
      <c r="J30" s="26"/>
      <c r="K30" s="26"/>
      <c r="L30" s="26"/>
      <c r="M30" s="26"/>
      <c r="N30" s="26"/>
      <c r="O30" s="210"/>
      <c r="Q30" s="7"/>
      <c r="R30" s="7"/>
      <c r="S30" s="7"/>
      <c r="T30" s="7"/>
      <c r="U30" s="80"/>
    </row>
    <row r="31" spans="1:21" ht="15.75" thickBot="1" x14ac:dyDescent="0.3">
      <c r="A31" s="209"/>
      <c r="B31" s="26"/>
      <c r="C31" s="26"/>
      <c r="D31" s="26"/>
      <c r="E31" s="210"/>
      <c r="G31" s="209"/>
      <c r="H31" s="26"/>
      <c r="I31" s="26"/>
      <c r="J31" s="26"/>
      <c r="K31" s="26"/>
      <c r="L31" s="26"/>
      <c r="M31" s="26"/>
      <c r="N31" s="26"/>
      <c r="O31" s="210"/>
      <c r="Q31" s="172" t="str">
        <f>'All Reports 2'!S31</f>
        <v>Per Mile</v>
      </c>
      <c r="R31" s="37" t="str">
        <f>'All Reports 2'!T31</f>
        <v>2014</v>
      </c>
      <c r="S31" s="36" t="str">
        <f>'All Reports 2'!U31</f>
        <v>2015</v>
      </c>
      <c r="T31" s="36" t="str">
        <f>'All Reports 2'!V31</f>
        <v>2016</v>
      </c>
      <c r="U31" s="97" t="str">
        <f>'All Reports 2'!W31</f>
        <v>Average</v>
      </c>
    </row>
    <row r="32" spans="1:21" x14ac:dyDescent="0.25">
      <c r="A32" s="209"/>
      <c r="B32" s="26"/>
      <c r="C32" s="26"/>
      <c r="D32" s="26"/>
      <c r="E32" s="210"/>
      <c r="G32" s="209"/>
      <c r="H32" s="26"/>
      <c r="I32" s="26"/>
      <c r="J32" s="26"/>
      <c r="K32" s="26"/>
      <c r="L32" s="26"/>
      <c r="M32" s="26"/>
      <c r="N32" s="26"/>
      <c r="O32" s="210"/>
      <c r="Q32" s="164" t="str">
        <f>'All Reports 2'!S32</f>
        <v>Sales</v>
      </c>
      <c r="R32" s="14" t="e">
        <f>'All Reports 2'!T32</f>
        <v>#DIV/0!</v>
      </c>
      <c r="S32" s="14" t="e">
        <f>'All Reports 2'!U32</f>
        <v>#DIV/0!</v>
      </c>
      <c r="T32" s="14" t="e">
        <f>'All Reports 2'!V32</f>
        <v>#DIV/0!</v>
      </c>
      <c r="U32" s="40" t="e">
        <f>'All Reports 2'!W32</f>
        <v>#DIV/0!</v>
      </c>
    </row>
    <row r="33" spans="1:21" x14ac:dyDescent="0.25">
      <c r="A33" s="209"/>
      <c r="B33" s="26"/>
      <c r="C33" s="26"/>
      <c r="D33" s="26"/>
      <c r="E33" s="210"/>
      <c r="G33" s="209"/>
      <c r="H33" s="26"/>
      <c r="I33" s="26"/>
      <c r="J33" s="26"/>
      <c r="K33" s="26"/>
      <c r="L33" s="26"/>
      <c r="M33" s="26"/>
      <c r="N33" s="26"/>
      <c r="O33" s="210"/>
      <c r="Q33" s="164" t="str">
        <f>'All Reports 2'!S33</f>
        <v>Fuel</v>
      </c>
      <c r="R33" s="14" t="e">
        <f>'All Reports 2'!T33</f>
        <v>#DIV/0!</v>
      </c>
      <c r="S33" s="14" t="e">
        <f>'All Reports 2'!U33</f>
        <v>#DIV/0!</v>
      </c>
      <c r="T33" s="14" t="e">
        <f>'All Reports 2'!V33</f>
        <v>#DIV/0!</v>
      </c>
      <c r="U33" s="40" t="e">
        <f>'All Reports 2'!W33</f>
        <v>#DIV/0!</v>
      </c>
    </row>
    <row r="34" spans="1:21" x14ac:dyDescent="0.25">
      <c r="A34" s="209"/>
      <c r="B34" s="26"/>
      <c r="C34" s="26"/>
      <c r="D34" s="26"/>
      <c r="E34" s="210"/>
      <c r="G34" s="209"/>
      <c r="H34" s="26"/>
      <c r="I34" s="26"/>
      <c r="J34" s="26"/>
      <c r="K34" s="26"/>
      <c r="L34" s="26"/>
      <c r="M34" s="26"/>
      <c r="N34" s="26"/>
      <c r="O34" s="210"/>
      <c r="Q34" s="164" t="str">
        <f>'All Reports 2'!S34</f>
        <v>Direct Labor</v>
      </c>
      <c r="R34" s="14" t="e">
        <f>'All Reports 2'!T34</f>
        <v>#DIV/0!</v>
      </c>
      <c r="S34" s="14" t="e">
        <f>'All Reports 2'!U34</f>
        <v>#DIV/0!</v>
      </c>
      <c r="T34" s="14" t="e">
        <f>'All Reports 2'!V34</f>
        <v>#DIV/0!</v>
      </c>
      <c r="U34" s="40" t="e">
        <f>'All Reports 2'!W34</f>
        <v>#DIV/0!</v>
      </c>
    </row>
    <row r="35" spans="1:21" x14ac:dyDescent="0.25">
      <c r="A35" s="209"/>
      <c r="B35" s="26"/>
      <c r="C35" s="26"/>
      <c r="D35" s="26"/>
      <c r="E35" s="210"/>
      <c r="G35" s="209"/>
      <c r="H35" s="26"/>
      <c r="I35" s="26"/>
      <c r="J35" s="26"/>
      <c r="K35" s="26"/>
      <c r="L35" s="26"/>
      <c r="M35" s="26"/>
      <c r="N35" s="26"/>
      <c r="O35" s="210"/>
      <c r="Q35" s="164" t="str">
        <f>'All Reports 2'!S35</f>
        <v>Other Labor</v>
      </c>
      <c r="R35" s="14" t="e">
        <f>'All Reports 2'!T35</f>
        <v>#DIV/0!</v>
      </c>
      <c r="S35" s="14" t="e">
        <f>'All Reports 2'!U35</f>
        <v>#DIV/0!</v>
      </c>
      <c r="T35" s="14" t="e">
        <f>'All Reports 2'!V35</f>
        <v>#DIV/0!</v>
      </c>
      <c r="U35" s="40" t="e">
        <f>'All Reports 2'!W35</f>
        <v>#DIV/0!</v>
      </c>
    </row>
    <row r="36" spans="1:21" ht="15.75" thickBot="1" x14ac:dyDescent="0.3">
      <c r="A36" s="211"/>
      <c r="B36" s="212"/>
      <c r="C36" s="212"/>
      <c r="D36" s="212"/>
      <c r="E36" s="213"/>
      <c r="G36" s="211"/>
      <c r="H36" s="212"/>
      <c r="I36" s="212"/>
      <c r="J36" s="212"/>
      <c r="K36" s="212"/>
      <c r="L36" s="212"/>
      <c r="M36" s="212"/>
      <c r="N36" s="212"/>
      <c r="O36" s="213"/>
      <c r="Q36" s="164" t="str">
        <f>'All Reports 2'!S36</f>
        <v>Insurance</v>
      </c>
      <c r="R36" s="14" t="e">
        <f>'All Reports 2'!T36</f>
        <v>#DIV/0!</v>
      </c>
      <c r="S36" s="14" t="e">
        <f>'All Reports 2'!U36</f>
        <v>#DIV/0!</v>
      </c>
      <c r="T36" s="14" t="e">
        <f>'All Reports 2'!V36</f>
        <v>#DIV/0!</v>
      </c>
      <c r="U36" s="40" t="e">
        <f>'All Reports 2'!W36</f>
        <v>#DIV/0!</v>
      </c>
    </row>
    <row r="37" spans="1:21" x14ac:dyDescent="0.25">
      <c r="Q37" s="164" t="str">
        <f>'All Reports 2'!S37</f>
        <v>Repairs</v>
      </c>
      <c r="R37" s="14" t="e">
        <f>'All Reports 2'!T37</f>
        <v>#DIV/0!</v>
      </c>
      <c r="S37" s="14" t="e">
        <f>'All Reports 2'!U37</f>
        <v>#DIV/0!</v>
      </c>
      <c r="T37" s="14" t="e">
        <f>'All Reports 2'!V37</f>
        <v>#DIV/0!</v>
      </c>
      <c r="U37" s="40" t="e">
        <f>'All Reports 2'!W37</f>
        <v>#DIV/0!</v>
      </c>
    </row>
    <row r="38" spans="1:21" ht="15.75" thickBot="1" x14ac:dyDescent="0.3">
      <c r="Q38" s="164" t="str">
        <f>'All Reports 2'!S38</f>
        <v>Interest</v>
      </c>
      <c r="R38" s="14" t="e">
        <f>'All Reports 2'!T38</f>
        <v>#DIV/0!</v>
      </c>
      <c r="S38" s="14" t="e">
        <f>'All Reports 2'!U38</f>
        <v>#DIV/0!</v>
      </c>
      <c r="T38" s="14" t="e">
        <f>'All Reports 2'!V38</f>
        <v>#DIV/0!</v>
      </c>
      <c r="U38" s="40" t="e">
        <f>'All Reports 2'!W38</f>
        <v>#DIV/0!</v>
      </c>
    </row>
    <row r="39" spans="1:21" ht="15.75" thickBot="1" x14ac:dyDescent="0.3">
      <c r="A39" s="197" t="s">
        <v>114</v>
      </c>
      <c r="B39" s="36" t="s">
        <v>3</v>
      </c>
      <c r="C39" s="36" t="s">
        <v>4</v>
      </c>
      <c r="D39" s="214" t="s">
        <v>5</v>
      </c>
      <c r="E39" s="215"/>
      <c r="Q39" s="164" t="str">
        <f>'All Reports 2'!S39</f>
        <v>All Other Expenses</v>
      </c>
      <c r="R39" s="12" t="e">
        <f>'All Reports 2'!T39</f>
        <v>#DIV/0!</v>
      </c>
      <c r="S39" s="12" t="e">
        <f>'All Reports 2'!U39</f>
        <v>#DIV/0!</v>
      </c>
      <c r="T39" s="12" t="e">
        <f>'All Reports 2'!V39</f>
        <v>#DIV/0!</v>
      </c>
      <c r="U39" s="41" t="e">
        <f>'All Reports 2'!W39</f>
        <v>#DIV/0!</v>
      </c>
    </row>
    <row r="40" spans="1:21" ht="15.75" thickBot="1" x14ac:dyDescent="0.3">
      <c r="A40" s="164" t="s">
        <v>106</v>
      </c>
      <c r="B40" s="159">
        <f>SUM('All Reports 2'!AB7:AB8)</f>
        <v>0</v>
      </c>
      <c r="C40" s="159">
        <f>SUM('All Reports 2'!AB30:AB31)</f>
        <v>0</v>
      </c>
      <c r="D40" s="23">
        <f>SUM('All Reports 2'!AB53:AB54)</f>
        <v>0</v>
      </c>
      <c r="E40" s="210"/>
      <c r="Q40" s="164" t="str">
        <f>'All Reports 2'!S40</f>
        <v>Total Expenses</v>
      </c>
      <c r="R40" s="38" t="e">
        <f>'All Reports 2'!T40</f>
        <v>#DIV/0!</v>
      </c>
      <c r="S40" s="38" t="e">
        <f>'All Reports 2'!U40</f>
        <v>#DIV/0!</v>
      </c>
      <c r="T40" s="38" t="e">
        <f>'All Reports 2'!V40</f>
        <v>#DIV/0!</v>
      </c>
      <c r="U40" s="42" t="e">
        <f>'All Reports 2'!W40</f>
        <v>#DIV/0!</v>
      </c>
    </row>
    <row r="41" spans="1:21" ht="15.75" thickBot="1" x14ac:dyDescent="0.3">
      <c r="A41" s="166" t="s">
        <v>107</v>
      </c>
      <c r="B41" s="158">
        <f>SUM('All Reports 2'!AB3:AB6)</f>
        <v>0</v>
      </c>
      <c r="C41" s="158">
        <f>SUM('All Reports 2'!AB26:AB29)</f>
        <v>0</v>
      </c>
      <c r="D41" s="24">
        <f>SUM('All Reports 2'!AB49:AB52)</f>
        <v>0</v>
      </c>
      <c r="E41" s="210"/>
      <c r="Q41" s="164" t="str">
        <f>'All Reports 2'!S41</f>
        <v>Operating Profit</v>
      </c>
      <c r="R41" s="14" t="e">
        <f>'All Reports 2'!T41</f>
        <v>#DIV/0!</v>
      </c>
      <c r="S41" s="14" t="e">
        <f>'All Reports 2'!U41</f>
        <v>#DIV/0!</v>
      </c>
      <c r="T41" s="14" t="e">
        <f>'All Reports 2'!V41</f>
        <v>#DIV/0!</v>
      </c>
      <c r="U41" s="40" t="e">
        <f>'All Reports 2'!W41</f>
        <v>#DIV/0!</v>
      </c>
    </row>
    <row r="42" spans="1:21" x14ac:dyDescent="0.25">
      <c r="A42" s="209"/>
      <c r="B42" s="26"/>
      <c r="C42" s="26"/>
      <c r="D42" s="26"/>
      <c r="E42" s="210"/>
      <c r="Q42" s="164"/>
      <c r="R42" s="14"/>
      <c r="S42" s="14"/>
      <c r="T42" s="14"/>
      <c r="U42" s="40"/>
    </row>
    <row r="43" spans="1:21" ht="15.75" thickBot="1" x14ac:dyDescent="0.3">
      <c r="A43" s="209"/>
      <c r="B43" s="26"/>
      <c r="C43" s="26"/>
      <c r="D43" s="26"/>
      <c r="E43" s="210"/>
      <c r="Q43" s="164" t="str">
        <f>'All Reports 2'!S43</f>
        <v>Depreciation</v>
      </c>
      <c r="R43" s="12" t="e">
        <f>'All Reports 2'!T43</f>
        <v>#DIV/0!</v>
      </c>
      <c r="S43" s="12" t="e">
        <f>'All Reports 2'!U43</f>
        <v>#DIV/0!</v>
      </c>
      <c r="T43" s="12" t="e">
        <f>'All Reports 2'!V43</f>
        <v>#DIV/0!</v>
      </c>
      <c r="U43" s="41" t="e">
        <f>'All Reports 2'!W43</f>
        <v>#DIV/0!</v>
      </c>
    </row>
    <row r="44" spans="1:21" ht="15.75" thickBot="1" x14ac:dyDescent="0.3">
      <c r="A44" s="209"/>
      <c r="B44" s="26"/>
      <c r="C44" s="26"/>
      <c r="D44" s="26"/>
      <c r="E44" s="210"/>
      <c r="Q44" s="166" t="str">
        <f>'All Reports 2'!S44</f>
        <v>Net Profit</v>
      </c>
      <c r="R44" s="12" t="e">
        <f>'All Reports 2'!T44</f>
        <v>#DIV/0!</v>
      </c>
      <c r="S44" s="12" t="e">
        <f>'All Reports 2'!U44</f>
        <v>#DIV/0!</v>
      </c>
      <c r="T44" s="12" t="e">
        <f>'All Reports 2'!V44</f>
        <v>#DIV/0!</v>
      </c>
      <c r="U44" s="41" t="e">
        <f>'All Reports 2'!W44</f>
        <v>#DIV/0!</v>
      </c>
    </row>
    <row r="45" spans="1:21" x14ac:dyDescent="0.25">
      <c r="A45" s="209"/>
      <c r="B45" s="26"/>
      <c r="C45" s="26"/>
      <c r="D45" s="26"/>
      <c r="E45" s="210"/>
    </row>
    <row r="46" spans="1:21" x14ac:dyDescent="0.25">
      <c r="A46" s="209"/>
      <c r="B46" s="26"/>
      <c r="C46" s="26"/>
      <c r="D46" s="26"/>
      <c r="E46" s="210"/>
    </row>
    <row r="47" spans="1:21" x14ac:dyDescent="0.25">
      <c r="A47" s="209"/>
      <c r="B47" s="26"/>
      <c r="C47" s="26"/>
      <c r="D47" s="26"/>
      <c r="E47" s="210"/>
    </row>
    <row r="48" spans="1:21" x14ac:dyDescent="0.25">
      <c r="A48" s="209"/>
      <c r="B48" s="26"/>
      <c r="C48" s="26"/>
      <c r="D48" s="26"/>
      <c r="E48" s="210"/>
    </row>
    <row r="49" spans="1:5" x14ac:dyDescent="0.25">
      <c r="A49" s="209"/>
      <c r="B49" s="26"/>
      <c r="C49" s="26"/>
      <c r="D49" s="26"/>
      <c r="E49" s="210"/>
    </row>
    <row r="50" spans="1:5" x14ac:dyDescent="0.25">
      <c r="A50" s="209"/>
      <c r="B50" s="26"/>
      <c r="C50" s="26"/>
      <c r="D50" s="26"/>
      <c r="E50" s="210"/>
    </row>
    <row r="51" spans="1:5" x14ac:dyDescent="0.25">
      <c r="A51" s="209"/>
      <c r="B51" s="26"/>
      <c r="C51" s="26"/>
      <c r="D51" s="26"/>
      <c r="E51" s="210"/>
    </row>
    <row r="52" spans="1:5" x14ac:dyDescent="0.25">
      <c r="A52" s="209"/>
      <c r="B52" s="26"/>
      <c r="C52" s="26"/>
      <c r="D52" s="26"/>
      <c r="E52" s="210"/>
    </row>
    <row r="53" spans="1:5" x14ac:dyDescent="0.25">
      <c r="A53" s="209"/>
      <c r="B53" s="26"/>
      <c r="C53" s="26"/>
      <c r="D53" s="26"/>
      <c r="E53" s="210"/>
    </row>
    <row r="54" spans="1:5" x14ac:dyDescent="0.25">
      <c r="A54" s="209"/>
      <c r="B54" s="26"/>
      <c r="C54" s="26"/>
      <c r="D54" s="26"/>
      <c r="E54" s="210"/>
    </row>
    <row r="55" spans="1:5" x14ac:dyDescent="0.25">
      <c r="A55" s="209"/>
      <c r="B55" s="26"/>
      <c r="C55" s="26"/>
      <c r="D55" s="26"/>
      <c r="E55" s="210"/>
    </row>
    <row r="56" spans="1:5" x14ac:dyDescent="0.25">
      <c r="A56" s="209"/>
      <c r="B56" s="26"/>
      <c r="C56" s="26"/>
      <c r="D56" s="26"/>
      <c r="E56" s="210"/>
    </row>
    <row r="57" spans="1:5" x14ac:dyDescent="0.25">
      <c r="A57" s="209"/>
      <c r="B57" s="26"/>
      <c r="C57" s="26"/>
      <c r="D57" s="26"/>
      <c r="E57" s="210"/>
    </row>
    <row r="58" spans="1:5" x14ac:dyDescent="0.25">
      <c r="A58" s="209"/>
      <c r="B58" s="26"/>
      <c r="C58" s="26"/>
      <c r="D58" s="26"/>
      <c r="E58" s="210"/>
    </row>
    <row r="59" spans="1:5" x14ac:dyDescent="0.25">
      <c r="A59" s="209"/>
      <c r="B59" s="26"/>
      <c r="C59" s="26"/>
      <c r="D59" s="26"/>
      <c r="E59" s="210"/>
    </row>
    <row r="60" spans="1:5" x14ac:dyDescent="0.25">
      <c r="A60" s="209"/>
      <c r="B60" s="26"/>
      <c r="C60" s="26"/>
      <c r="D60" s="26"/>
      <c r="E60" s="210"/>
    </row>
    <row r="61" spans="1:5" x14ac:dyDescent="0.25">
      <c r="A61" s="209"/>
      <c r="B61" s="26"/>
      <c r="C61" s="26"/>
      <c r="D61" s="26"/>
      <c r="E61" s="210"/>
    </row>
    <row r="62" spans="1:5" x14ac:dyDescent="0.25">
      <c r="A62" s="209"/>
      <c r="B62" s="26"/>
      <c r="C62" s="26"/>
      <c r="D62" s="26"/>
      <c r="E62" s="210"/>
    </row>
    <row r="63" spans="1:5" x14ac:dyDescent="0.25">
      <c r="A63" s="209"/>
      <c r="B63" s="26"/>
      <c r="C63" s="26"/>
      <c r="D63" s="26"/>
      <c r="E63" s="210"/>
    </row>
    <row r="64" spans="1:5" x14ac:dyDescent="0.25">
      <c r="A64" s="209"/>
      <c r="B64" s="26"/>
      <c r="C64" s="26"/>
      <c r="D64" s="26"/>
      <c r="E64" s="210"/>
    </row>
    <row r="65" spans="1:5" ht="15.75" thickBot="1" x14ac:dyDescent="0.3">
      <c r="A65" s="211"/>
      <c r="B65" s="212"/>
      <c r="C65" s="212"/>
      <c r="D65" s="212"/>
      <c r="E65" s="213"/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"/>
  <sheetViews>
    <sheetView workbookViewId="0">
      <selection activeCell="J12" sqref="J12"/>
    </sheetView>
  </sheetViews>
  <sheetFormatPr defaultRowHeight="14.25" x14ac:dyDescent="0.2"/>
  <cols>
    <col min="1" max="1" width="28.85546875" style="10" bestFit="1" customWidth="1"/>
    <col min="2" max="2" width="13" style="10" customWidth="1"/>
    <col min="3" max="3" width="13.85546875" style="10" customWidth="1"/>
    <col min="4" max="4" width="13.28515625" style="10" bestFit="1" customWidth="1"/>
    <col min="5" max="5" width="13.28515625" style="10" customWidth="1"/>
    <col min="6" max="6" width="15.5703125" style="10" bestFit="1" customWidth="1"/>
    <col min="7" max="7" width="15" style="10" customWidth="1"/>
    <col min="8" max="10" width="9.140625" style="10"/>
    <col min="11" max="11" width="36.85546875" style="10" customWidth="1"/>
    <col min="12" max="15" width="12" style="10" customWidth="1"/>
    <col min="16" max="16384" width="9.140625" style="10"/>
  </cols>
  <sheetData>
    <row r="1" spans="1:19" ht="15.75" thickBot="1" x14ac:dyDescent="0.3">
      <c r="A1" s="92" t="s">
        <v>108</v>
      </c>
      <c r="B1" s="93"/>
      <c r="C1" s="94"/>
      <c r="D1" s="95"/>
      <c r="E1" s="93"/>
      <c r="F1" s="93"/>
      <c r="G1" s="96"/>
      <c r="K1" s="172" t="s">
        <v>113</v>
      </c>
      <c r="L1" s="168">
        <v>2014</v>
      </c>
      <c r="M1" s="168">
        <v>2015</v>
      </c>
      <c r="N1" s="168">
        <v>2016</v>
      </c>
      <c r="O1" s="45" t="s">
        <v>1</v>
      </c>
    </row>
    <row r="2" spans="1:19" ht="15" x14ac:dyDescent="0.25">
      <c r="A2" s="90" t="str">
        <f>'All Reports 2'!A50</f>
        <v>Vehicle</v>
      </c>
      <c r="B2" s="63" t="str">
        <f>'All Reports 2'!B50</f>
        <v>Number</v>
      </c>
      <c r="C2" s="63" t="str">
        <f>'All Reports 2'!C50</f>
        <v xml:space="preserve">Original </v>
      </c>
      <c r="D2" s="63" t="str">
        <f>'All Reports 2'!D50</f>
        <v>Vehicle</v>
      </c>
      <c r="E2" s="91" t="str">
        <f>'All Reports 2'!E50</f>
        <v>Vehicle</v>
      </c>
      <c r="F2" s="63" t="str">
        <f>'All Reports 2'!F50</f>
        <v>Total</v>
      </c>
      <c r="G2" s="89" t="str">
        <f>'All Reports 2'!G50</f>
        <v>End Fleet</v>
      </c>
      <c r="K2" s="164" t="s">
        <v>16</v>
      </c>
      <c r="L2" s="163" t="e">
        <f>SUM('Worksheet 1'!Q42)</f>
        <v>#DIV/0!</v>
      </c>
      <c r="M2" s="163" t="e">
        <f>SUM('Worksheet 1'!R42)</f>
        <v>#DIV/0!</v>
      </c>
      <c r="N2" s="163" t="e">
        <f>SUM('Worksheet 1'!S42)</f>
        <v>#DIV/0!</v>
      </c>
      <c r="O2" s="170" t="e">
        <f>SUM('Worksheet 1'!T42)</f>
        <v>#DIV/0!</v>
      </c>
    </row>
    <row r="3" spans="1:19" ht="15.75" thickBot="1" x14ac:dyDescent="0.3">
      <c r="A3" s="34" t="str">
        <f>'All Reports 2'!A51</f>
        <v>Class</v>
      </c>
      <c r="B3" s="8" t="str">
        <f>'All Reports 2'!B51</f>
        <v>of Changes</v>
      </c>
      <c r="C3" s="8" t="str">
        <f>'All Reports 2'!C51</f>
        <v>Cost</v>
      </c>
      <c r="D3" s="105" t="str">
        <f>'All Reports 2'!D51</f>
        <v>Purchases</v>
      </c>
      <c r="E3" s="106" t="str">
        <f>'All Reports 2'!E51</f>
        <v>Sales</v>
      </c>
      <c r="F3" s="8" t="str">
        <f>'All Reports 2'!F51</f>
        <v>Depreciation</v>
      </c>
      <c r="G3" s="31" t="str">
        <f>'All Reports 2'!G51</f>
        <v>Value</v>
      </c>
      <c r="K3" s="164" t="s">
        <v>29</v>
      </c>
      <c r="L3" s="163" t="e">
        <f>SUM('Worksheet 1'!Q43)</f>
        <v>#DIV/0!</v>
      </c>
      <c r="M3" s="163" t="e">
        <f>SUM('Worksheet 1'!R43)</f>
        <v>#DIV/0!</v>
      </c>
      <c r="N3" s="163" t="e">
        <f>SUM('Worksheet 1'!S43)</f>
        <v>#DIV/0!</v>
      </c>
      <c r="O3" s="170" t="e">
        <f>SUM('Worksheet 1'!T43)</f>
        <v>#DIV/0!</v>
      </c>
    </row>
    <row r="4" spans="1:19" x14ac:dyDescent="0.2">
      <c r="A4" s="164" t="str">
        <f>'All Reports 2'!A52</f>
        <v>Sedan</v>
      </c>
      <c r="B4" s="217">
        <f>'All Reports 2'!B52</f>
        <v>0</v>
      </c>
      <c r="C4" s="159">
        <f>'All Reports 2'!C52</f>
        <v>0</v>
      </c>
      <c r="D4" s="175">
        <f>'All Reports 2'!D52</f>
        <v>0</v>
      </c>
      <c r="E4" s="175">
        <f>'All Reports 2'!E52</f>
        <v>0</v>
      </c>
      <c r="F4" s="159" t="e">
        <f>'All Reports 2'!F52</f>
        <v>#DIV/0!</v>
      </c>
      <c r="G4" s="23" t="e">
        <f>'All Reports 2'!G52</f>
        <v>#DIV/0!</v>
      </c>
      <c r="K4" s="164" t="s">
        <v>31</v>
      </c>
      <c r="L4" s="163" t="e">
        <f>SUM('Worksheet 1'!Q44)</f>
        <v>#DIV/0!</v>
      </c>
      <c r="M4" s="163" t="e">
        <f>SUM('Worksheet 1'!R44)</f>
        <v>#DIV/0!</v>
      </c>
      <c r="N4" s="163" t="e">
        <f>SUM('Worksheet 1'!S44)</f>
        <v>#DIV/0!</v>
      </c>
      <c r="O4" s="170" t="e">
        <f>SUM('Worksheet 1'!T44)</f>
        <v>#DIV/0!</v>
      </c>
    </row>
    <row r="5" spans="1:19" x14ac:dyDescent="0.2">
      <c r="A5" s="164" t="str">
        <f>'All Reports 2'!A53</f>
        <v>SUV</v>
      </c>
      <c r="B5" s="217">
        <f>'All Reports 2'!B53</f>
        <v>0</v>
      </c>
      <c r="C5" s="159">
        <f>'All Reports 2'!C53</f>
        <v>0</v>
      </c>
      <c r="D5" s="175">
        <f>'All Reports 2'!D53</f>
        <v>0</v>
      </c>
      <c r="E5" s="175">
        <f>'All Reports 2'!E53</f>
        <v>0</v>
      </c>
      <c r="F5" s="159" t="e">
        <f>'All Reports 2'!F53</f>
        <v>#DIV/0!</v>
      </c>
      <c r="G5" s="23" t="e">
        <f>'All Reports 2'!G53</f>
        <v>#DIV/0!</v>
      </c>
      <c r="K5" s="164" t="s">
        <v>33</v>
      </c>
      <c r="L5" s="163" t="e">
        <f>SUM('Worksheet 1'!Q45)</f>
        <v>#DIV/0!</v>
      </c>
      <c r="M5" s="163" t="e">
        <f>SUM('Worksheet 1'!R45)</f>
        <v>#DIV/0!</v>
      </c>
      <c r="N5" s="163" t="e">
        <f>SUM('Worksheet 1'!S45)</f>
        <v>#DIV/0!</v>
      </c>
      <c r="O5" s="170" t="e">
        <f>SUM('Worksheet 1'!T45)</f>
        <v>#DIV/0!</v>
      </c>
    </row>
    <row r="6" spans="1:19" x14ac:dyDescent="0.2">
      <c r="A6" s="164" t="str">
        <f>'All Reports 2'!A54</f>
        <v>Van</v>
      </c>
      <c r="B6" s="217">
        <f>'All Reports 2'!B54</f>
        <v>0</v>
      </c>
      <c r="C6" s="159">
        <f>'All Reports 2'!C54</f>
        <v>0</v>
      </c>
      <c r="D6" s="175">
        <f>'All Reports 2'!D54</f>
        <v>0</v>
      </c>
      <c r="E6" s="175">
        <f>'All Reports 2'!E54</f>
        <v>0</v>
      </c>
      <c r="F6" s="159" t="e">
        <f>'All Reports 2'!F54</f>
        <v>#DIV/0!</v>
      </c>
      <c r="G6" s="23" t="e">
        <f>'All Reports 2'!G54</f>
        <v>#DIV/0!</v>
      </c>
      <c r="K6" s="164" t="s">
        <v>35</v>
      </c>
      <c r="L6" s="163" t="e">
        <f>SUM('Worksheet 1'!Q46)</f>
        <v>#DIV/0!</v>
      </c>
      <c r="M6" s="163" t="e">
        <f>SUM('Worksheet 1'!R46)</f>
        <v>#DIV/0!</v>
      </c>
      <c r="N6" s="163" t="e">
        <f>SUM('Worksheet 1'!S46)</f>
        <v>#DIV/0!</v>
      </c>
      <c r="O6" s="170" t="e">
        <f>SUM('Worksheet 1'!T46)</f>
        <v>#DIV/0!</v>
      </c>
    </row>
    <row r="7" spans="1:19" ht="15" thickBot="1" x14ac:dyDescent="0.25">
      <c r="A7" s="164" t="str">
        <f>'All Reports 2'!A55</f>
        <v>Limousine</v>
      </c>
      <c r="B7" s="217">
        <f>'All Reports 2'!B55</f>
        <v>0</v>
      </c>
      <c r="C7" s="159">
        <f>'All Reports 2'!C55</f>
        <v>0</v>
      </c>
      <c r="D7" s="175">
        <f>'All Reports 2'!D55</f>
        <v>0</v>
      </c>
      <c r="E7" s="175">
        <f>'All Reports 2'!E55</f>
        <v>0</v>
      </c>
      <c r="F7" s="159" t="e">
        <f>'All Reports 2'!F55</f>
        <v>#DIV/0!</v>
      </c>
      <c r="G7" s="23" t="e">
        <f>'All Reports 2'!G55</f>
        <v>#DIV/0!</v>
      </c>
      <c r="K7" s="166" t="s">
        <v>37</v>
      </c>
      <c r="L7" s="161" t="e">
        <f>SUM('Worksheet 1'!Q47)</f>
        <v>#DIV/0!</v>
      </c>
      <c r="M7" s="161" t="e">
        <f>SUM('Worksheet 1'!R47)</f>
        <v>#DIV/0!</v>
      </c>
      <c r="N7" s="161" t="e">
        <f>SUM('Worksheet 1'!S47)</f>
        <v>#DIV/0!</v>
      </c>
      <c r="O7" s="174" t="e">
        <f>SUM('Worksheet 1'!T47)</f>
        <v>#DIV/0!</v>
      </c>
    </row>
    <row r="8" spans="1:19" ht="15" thickBot="1" x14ac:dyDescent="0.25">
      <c r="A8" s="164" t="str">
        <f>'All Reports 2'!A56</f>
        <v>Minibus</v>
      </c>
      <c r="B8" s="217">
        <f>'All Reports 2'!B56</f>
        <v>0</v>
      </c>
      <c r="C8" s="159">
        <f>'All Reports 2'!C56</f>
        <v>0</v>
      </c>
      <c r="D8" s="175">
        <f>'All Reports 2'!D56</f>
        <v>0</v>
      </c>
      <c r="E8" s="175">
        <f>'All Reports 2'!E56</f>
        <v>0</v>
      </c>
      <c r="F8" s="159" t="e">
        <f>'All Reports 2'!F56</f>
        <v>#DIV/0!</v>
      </c>
      <c r="G8" s="23" t="e">
        <f>'All Reports 2'!G56</f>
        <v>#DIV/0!</v>
      </c>
    </row>
    <row r="9" spans="1:19" ht="15.75" thickBot="1" x14ac:dyDescent="0.3">
      <c r="A9" s="164" t="str">
        <f>'All Reports 2'!A57</f>
        <v>Motor Coach</v>
      </c>
      <c r="B9" s="218">
        <f>'All Reports 2'!B57</f>
        <v>0</v>
      </c>
      <c r="C9" s="158">
        <f>'All Reports 2'!C57</f>
        <v>0</v>
      </c>
      <c r="D9" s="176">
        <f>'All Reports 2'!D57</f>
        <v>0</v>
      </c>
      <c r="E9" s="176">
        <f>'All Reports 2'!E57</f>
        <v>0</v>
      </c>
      <c r="F9" s="158" t="e">
        <f>'All Reports 2'!F57</f>
        <v>#DIV/0!</v>
      </c>
      <c r="G9" s="24" t="e">
        <f>'All Reports 2'!G57</f>
        <v>#DIV/0!</v>
      </c>
      <c r="K9" s="172" t="s">
        <v>92</v>
      </c>
      <c r="L9" s="36" t="s">
        <v>3</v>
      </c>
      <c r="M9" s="36" t="s">
        <v>4</v>
      </c>
      <c r="N9" s="36" t="s">
        <v>5</v>
      </c>
      <c r="O9" s="169" t="str">
        <f>'All Reports 2'!Q24</f>
        <v>Average</v>
      </c>
      <c r="P9" s="179"/>
      <c r="Q9" s="179"/>
      <c r="R9" s="179"/>
      <c r="S9" s="74"/>
    </row>
    <row r="10" spans="1:19" ht="15" thickBot="1" x14ac:dyDescent="0.25">
      <c r="A10" s="35" t="str">
        <f>'All Reports 2'!A58</f>
        <v>Total</v>
      </c>
      <c r="B10" s="218">
        <f>'All Reports 2'!B58</f>
        <v>0</v>
      </c>
      <c r="C10" s="158">
        <f>'All Reports 2'!C58</f>
        <v>0</v>
      </c>
      <c r="D10" s="176">
        <f>'All Reports 2'!D58</f>
        <v>0</v>
      </c>
      <c r="E10" s="176">
        <f>'All Reports 2'!E58</f>
        <v>0</v>
      </c>
      <c r="F10" s="158" t="e">
        <f>'All Reports 2'!F58</f>
        <v>#DIV/0!</v>
      </c>
      <c r="G10" s="24" t="e">
        <f>'All Reports 2'!G58</f>
        <v>#DIV/0!</v>
      </c>
      <c r="K10" s="164" t="s">
        <v>16</v>
      </c>
      <c r="L10" s="219" t="e">
        <f>'All Reports 2'!N25</f>
        <v>#DIV/0!</v>
      </c>
      <c r="M10" s="219" t="e">
        <f>'All Reports 2'!O25</f>
        <v>#DIV/0!</v>
      </c>
      <c r="N10" s="219" t="e">
        <f>'All Reports 2'!P25</f>
        <v>#DIV/0!</v>
      </c>
      <c r="O10" s="220" t="e">
        <f>'All Reports 2'!Q25</f>
        <v>#DIV/0!</v>
      </c>
      <c r="P10" s="160"/>
      <c r="Q10" s="160"/>
      <c r="R10" s="160"/>
      <c r="S10" s="165"/>
    </row>
    <row r="11" spans="1:19" ht="15" thickBot="1" x14ac:dyDescent="0.25">
      <c r="B11" s="11"/>
      <c r="D11" s="54"/>
      <c r="E11" s="54"/>
      <c r="K11" s="164" t="s">
        <v>29</v>
      </c>
      <c r="L11" s="219" t="e">
        <f>'All Reports 2'!N26</f>
        <v>#DIV/0!</v>
      </c>
      <c r="M11" s="219" t="e">
        <f>'All Reports 2'!O26</f>
        <v>#DIV/0!</v>
      </c>
      <c r="N11" s="219" t="e">
        <f>'All Reports 2'!P26</f>
        <v>#DIV/0!</v>
      </c>
      <c r="O11" s="220" t="e">
        <f>'All Reports 2'!Q26</f>
        <v>#DIV/0!</v>
      </c>
      <c r="P11" s="160"/>
      <c r="Q11" s="160"/>
      <c r="R11" s="160"/>
      <c r="S11" s="165"/>
    </row>
    <row r="12" spans="1:19" ht="15.75" thickBot="1" x14ac:dyDescent="0.25">
      <c r="A12" s="92" t="s">
        <v>109</v>
      </c>
      <c r="B12" s="50"/>
      <c r="C12" s="32"/>
      <c r="D12" s="121"/>
      <c r="E12" s="122"/>
      <c r="F12" s="32"/>
      <c r="G12" s="33"/>
      <c r="K12" s="164" t="s">
        <v>31</v>
      </c>
      <c r="L12" s="219" t="e">
        <f>'All Reports 2'!N27</f>
        <v>#DIV/0!</v>
      </c>
      <c r="M12" s="219" t="e">
        <f>'All Reports 2'!O27</f>
        <v>#DIV/0!</v>
      </c>
      <c r="N12" s="219" t="e">
        <f>'All Reports 2'!P27</f>
        <v>#DIV/0!</v>
      </c>
      <c r="O12" s="220" t="e">
        <f>'All Reports 2'!Q27</f>
        <v>#DIV/0!</v>
      </c>
      <c r="P12" s="160"/>
      <c r="Q12" s="160"/>
      <c r="R12" s="160"/>
      <c r="S12" s="165"/>
    </row>
    <row r="13" spans="1:19" ht="15" x14ac:dyDescent="0.25">
      <c r="A13" s="30" t="str">
        <f>'All Reports 2'!A61</f>
        <v>Vehicle</v>
      </c>
      <c r="B13" s="27" t="str">
        <f>'All Reports 2'!B61</f>
        <v>Number</v>
      </c>
      <c r="C13" s="27" t="str">
        <f>'All Reports 2'!C61</f>
        <v xml:space="preserve">Original </v>
      </c>
      <c r="D13" s="100" t="str">
        <f>'All Reports 2'!D61</f>
        <v>Vehicle</v>
      </c>
      <c r="E13" s="101" t="str">
        <f>'All Reports 2'!E61</f>
        <v>Vehicle</v>
      </c>
      <c r="F13" s="27" t="str">
        <f>'All Reports 2'!F61</f>
        <v>Total</v>
      </c>
      <c r="G13" s="29" t="str">
        <f>'All Reports 2'!G61</f>
        <v>End Fleet</v>
      </c>
      <c r="K13" s="164" t="s">
        <v>33</v>
      </c>
      <c r="L13" s="219" t="e">
        <f>'All Reports 2'!N28</f>
        <v>#DIV/0!</v>
      </c>
      <c r="M13" s="219" t="e">
        <f>'All Reports 2'!O28</f>
        <v>#DIV/0!</v>
      </c>
      <c r="N13" s="219" t="e">
        <f>'All Reports 2'!P28</f>
        <v>#DIV/0!</v>
      </c>
      <c r="O13" s="220" t="e">
        <f>'All Reports 2'!Q28</f>
        <v>#DIV/0!</v>
      </c>
      <c r="P13" s="160"/>
      <c r="Q13" s="160"/>
      <c r="R13" s="160"/>
      <c r="S13" s="165"/>
    </row>
    <row r="14" spans="1:19" ht="15.75" thickBot="1" x14ac:dyDescent="0.3">
      <c r="A14" s="34" t="str">
        <f>'All Reports 2'!A62</f>
        <v>Class</v>
      </c>
      <c r="B14" s="8" t="str">
        <f>'All Reports 2'!B62</f>
        <v>of Changes</v>
      </c>
      <c r="C14" s="8" t="str">
        <f>'All Reports 2'!C62</f>
        <v>Cost</v>
      </c>
      <c r="D14" s="105" t="str">
        <f>'All Reports 2'!D62</f>
        <v>Purchases</v>
      </c>
      <c r="E14" s="106" t="str">
        <f>'All Reports 2'!E62</f>
        <v>Sales</v>
      </c>
      <c r="F14" s="8" t="str">
        <f>'All Reports 2'!F62</f>
        <v>Depreciation</v>
      </c>
      <c r="G14" s="31" t="str">
        <f>'All Reports 2'!G62</f>
        <v>Value</v>
      </c>
      <c r="K14" s="164" t="s">
        <v>35</v>
      </c>
      <c r="L14" s="219" t="e">
        <f>'All Reports 2'!N29</f>
        <v>#DIV/0!</v>
      </c>
      <c r="M14" s="219" t="e">
        <f>'All Reports 2'!O29</f>
        <v>#DIV/0!</v>
      </c>
      <c r="N14" s="219" t="e">
        <f>'All Reports 2'!P29</f>
        <v>#DIV/0!</v>
      </c>
      <c r="O14" s="220" t="e">
        <f>'All Reports 2'!Q29</f>
        <v>#DIV/0!</v>
      </c>
      <c r="P14" s="160"/>
      <c r="Q14" s="160"/>
      <c r="R14" s="160"/>
      <c r="S14" s="165"/>
    </row>
    <row r="15" spans="1:19" ht="15" thickBot="1" x14ac:dyDescent="0.25">
      <c r="A15" s="164" t="str">
        <f>'All Reports 2'!A63</f>
        <v>Sedan</v>
      </c>
      <c r="B15" s="18">
        <f>'All Reports 2'!B63</f>
        <v>0</v>
      </c>
      <c r="C15" s="159">
        <f>'All Reports 2'!C63</f>
        <v>0</v>
      </c>
      <c r="D15" s="175">
        <f>'All Reports 2'!D63</f>
        <v>0</v>
      </c>
      <c r="E15" s="175">
        <f>'All Reports 2'!E63</f>
        <v>0</v>
      </c>
      <c r="F15" s="159" t="e">
        <f>'All Reports 2'!F63</f>
        <v>#DIV/0!</v>
      </c>
      <c r="G15" s="23" t="e">
        <f>'All Reports 2'!G63</f>
        <v>#DIV/0!</v>
      </c>
      <c r="K15" s="166" t="s">
        <v>37</v>
      </c>
      <c r="L15" s="221" t="e">
        <f>'All Reports 2'!N30</f>
        <v>#DIV/0!</v>
      </c>
      <c r="M15" s="221" t="e">
        <f>'All Reports 2'!O30</f>
        <v>#DIV/0!</v>
      </c>
      <c r="N15" s="221" t="e">
        <f>'All Reports 2'!P30</f>
        <v>#DIV/0!</v>
      </c>
      <c r="O15" s="222" t="e">
        <f>'All Reports 2'!Q30</f>
        <v>#DIV/0!</v>
      </c>
      <c r="P15" s="160"/>
      <c r="Q15" s="160"/>
      <c r="R15" s="160"/>
      <c r="S15" s="165"/>
    </row>
    <row r="16" spans="1:19" x14ac:dyDescent="0.2">
      <c r="A16" s="164" t="str">
        <f>'All Reports 2'!A64</f>
        <v>SUV</v>
      </c>
      <c r="B16" s="18">
        <f>'All Reports 2'!B64</f>
        <v>0</v>
      </c>
      <c r="C16" s="159">
        <f>'All Reports 2'!C64</f>
        <v>0</v>
      </c>
      <c r="D16" s="175">
        <f>'All Reports 2'!D64</f>
        <v>0</v>
      </c>
      <c r="E16" s="175">
        <f>'All Reports 2'!E64</f>
        <v>0</v>
      </c>
      <c r="F16" s="159" t="e">
        <f>'All Reports 2'!F64</f>
        <v>#DIV/0!</v>
      </c>
      <c r="G16" s="23" t="e">
        <f>'All Reports 2'!G64</f>
        <v>#DIV/0!</v>
      </c>
      <c r="K16" s="164"/>
      <c r="L16" s="160"/>
      <c r="M16" s="160"/>
      <c r="N16" s="160"/>
      <c r="O16" s="160"/>
      <c r="P16" s="160"/>
      <c r="Q16" s="160"/>
      <c r="R16" s="160"/>
      <c r="S16" s="165"/>
    </row>
    <row r="17" spans="1:19" x14ac:dyDescent="0.2">
      <c r="A17" s="164" t="str">
        <f>'All Reports 2'!A65</f>
        <v>Van</v>
      </c>
      <c r="B17" s="18">
        <f>'All Reports 2'!B65</f>
        <v>0</v>
      </c>
      <c r="C17" s="159">
        <f>'All Reports 2'!C65</f>
        <v>0</v>
      </c>
      <c r="D17" s="175">
        <f>'All Reports 2'!D65</f>
        <v>0</v>
      </c>
      <c r="E17" s="175">
        <f>'All Reports 2'!E65</f>
        <v>0</v>
      </c>
      <c r="F17" s="159" t="e">
        <f>'All Reports 2'!F65</f>
        <v>#DIV/0!</v>
      </c>
      <c r="G17" s="23" t="e">
        <f>'All Reports 2'!G65</f>
        <v>#DIV/0!</v>
      </c>
      <c r="K17" s="164"/>
      <c r="L17" s="160"/>
      <c r="M17" s="160"/>
      <c r="N17" s="160"/>
      <c r="O17" s="160"/>
      <c r="P17" s="160"/>
      <c r="Q17" s="160"/>
      <c r="R17" s="160"/>
      <c r="S17" s="165"/>
    </row>
    <row r="18" spans="1:19" x14ac:dyDescent="0.2">
      <c r="A18" s="164" t="str">
        <f>'All Reports 2'!A66</f>
        <v>Limousine</v>
      </c>
      <c r="B18" s="18">
        <f>'All Reports 2'!B66</f>
        <v>0</v>
      </c>
      <c r="C18" s="159">
        <f>'All Reports 2'!C66</f>
        <v>0</v>
      </c>
      <c r="D18" s="175">
        <f>'All Reports 2'!D66</f>
        <v>0</v>
      </c>
      <c r="E18" s="175">
        <f>'All Reports 2'!E66</f>
        <v>0</v>
      </c>
      <c r="F18" s="159" t="e">
        <f>'All Reports 2'!F66</f>
        <v>#DIV/0!</v>
      </c>
      <c r="G18" s="23" t="e">
        <f>'All Reports 2'!G66</f>
        <v>#DIV/0!</v>
      </c>
      <c r="K18" s="164"/>
      <c r="L18" s="160"/>
      <c r="M18" s="160"/>
      <c r="N18" s="160"/>
      <c r="O18" s="160"/>
      <c r="P18" s="160"/>
      <c r="Q18" s="160"/>
      <c r="R18" s="160"/>
      <c r="S18" s="165"/>
    </row>
    <row r="19" spans="1:19" x14ac:dyDescent="0.2">
      <c r="A19" s="164" t="str">
        <f>'All Reports 2'!A67</f>
        <v>Minibus</v>
      </c>
      <c r="B19" s="18">
        <f>'All Reports 2'!B67</f>
        <v>0</v>
      </c>
      <c r="C19" s="159">
        <f>'All Reports 2'!C67</f>
        <v>0</v>
      </c>
      <c r="D19" s="175">
        <f>'All Reports 2'!D67</f>
        <v>0</v>
      </c>
      <c r="E19" s="175">
        <f>'All Reports 2'!E67</f>
        <v>0</v>
      </c>
      <c r="F19" s="159" t="e">
        <f>'All Reports 2'!F67</f>
        <v>#DIV/0!</v>
      </c>
      <c r="G19" s="23" t="e">
        <f>'All Reports 2'!G67</f>
        <v>#DIV/0!</v>
      </c>
      <c r="K19" s="164"/>
      <c r="L19" s="160"/>
      <c r="M19" s="160"/>
      <c r="N19" s="160"/>
      <c r="O19" s="160"/>
      <c r="P19" s="160"/>
      <c r="Q19" s="160"/>
      <c r="R19" s="160"/>
      <c r="S19" s="165"/>
    </row>
    <row r="20" spans="1:19" ht="15" thickBot="1" x14ac:dyDescent="0.25">
      <c r="A20" s="164" t="str">
        <f>'All Reports 2'!A68</f>
        <v>Motor Coach</v>
      </c>
      <c r="B20" s="16">
        <f>'All Reports 2'!B68</f>
        <v>0</v>
      </c>
      <c r="C20" s="158">
        <f>'All Reports 2'!C68</f>
        <v>0</v>
      </c>
      <c r="D20" s="176">
        <f>'All Reports 2'!D68</f>
        <v>0</v>
      </c>
      <c r="E20" s="176">
        <f>'All Reports 2'!E68</f>
        <v>0</v>
      </c>
      <c r="F20" s="158" t="e">
        <f>'All Reports 2'!F68</f>
        <v>#DIV/0!</v>
      </c>
      <c r="G20" s="24" t="e">
        <f>'All Reports 2'!G68</f>
        <v>#DIV/0!</v>
      </c>
      <c r="K20" s="164"/>
      <c r="L20" s="160"/>
      <c r="M20" s="160"/>
      <c r="N20" s="160"/>
      <c r="O20" s="160"/>
      <c r="P20" s="160"/>
      <c r="Q20" s="160"/>
      <c r="R20" s="160"/>
      <c r="S20" s="165"/>
    </row>
    <row r="21" spans="1:19" ht="15" thickBot="1" x14ac:dyDescent="0.25">
      <c r="A21" s="35" t="str">
        <f>'All Reports 2'!A69</f>
        <v>Total</v>
      </c>
      <c r="B21" s="16">
        <f>'All Reports 2'!B69</f>
        <v>0</v>
      </c>
      <c r="C21" s="158">
        <f>'All Reports 2'!C69</f>
        <v>0</v>
      </c>
      <c r="D21" s="176">
        <f>'All Reports 2'!D69</f>
        <v>0</v>
      </c>
      <c r="E21" s="176">
        <f>'All Reports 2'!E69</f>
        <v>0</v>
      </c>
      <c r="F21" s="158" t="e">
        <f>'All Reports 2'!F69</f>
        <v>#DIV/0!</v>
      </c>
      <c r="G21" s="24" t="e">
        <f>'All Reports 2'!G69</f>
        <v>#DIV/0!</v>
      </c>
      <c r="K21" s="164"/>
      <c r="L21" s="160"/>
      <c r="M21" s="160"/>
      <c r="N21" s="160"/>
      <c r="O21" s="160"/>
      <c r="P21" s="160"/>
      <c r="Q21" s="160"/>
      <c r="R21" s="160"/>
      <c r="S21" s="165"/>
    </row>
    <row r="22" spans="1:19" ht="15" thickBot="1" x14ac:dyDescent="0.25">
      <c r="B22" s="11"/>
      <c r="D22" s="54"/>
      <c r="E22" s="54"/>
      <c r="K22" s="164"/>
      <c r="L22" s="160"/>
      <c r="M22" s="160"/>
      <c r="N22" s="160"/>
      <c r="O22" s="160"/>
      <c r="P22" s="160"/>
      <c r="Q22" s="160"/>
      <c r="R22" s="160"/>
      <c r="S22" s="165"/>
    </row>
    <row r="23" spans="1:19" ht="15.75" thickBot="1" x14ac:dyDescent="0.25">
      <c r="A23" s="92" t="s">
        <v>110</v>
      </c>
      <c r="B23" s="50"/>
      <c r="C23" s="32"/>
      <c r="D23" s="121"/>
      <c r="E23" s="122"/>
      <c r="F23" s="32"/>
      <c r="G23" s="33"/>
      <c r="K23" s="164"/>
      <c r="L23" s="160"/>
      <c r="M23" s="160"/>
      <c r="N23" s="160"/>
      <c r="O23" s="160"/>
      <c r="P23" s="160"/>
      <c r="Q23" s="160"/>
      <c r="R23" s="160"/>
      <c r="S23" s="165"/>
    </row>
    <row r="24" spans="1:19" ht="15" x14ac:dyDescent="0.25">
      <c r="A24" s="30" t="str">
        <f>'All Reports 2'!A72</f>
        <v>Vehicle</v>
      </c>
      <c r="B24" s="27" t="str">
        <f>'All Reports 2'!B72</f>
        <v>Number</v>
      </c>
      <c r="C24" s="27" t="str">
        <f>'All Reports 2'!C72</f>
        <v xml:space="preserve">Original </v>
      </c>
      <c r="D24" s="100" t="str">
        <f>'All Reports 2'!D72</f>
        <v>Vehicle</v>
      </c>
      <c r="E24" s="101" t="str">
        <f>'All Reports 2'!E72</f>
        <v>Vehicle</v>
      </c>
      <c r="F24" s="27" t="str">
        <f>'All Reports 2'!F72</f>
        <v>Total</v>
      </c>
      <c r="G24" s="29" t="str">
        <f>'All Reports 2'!G72</f>
        <v>End Fleet</v>
      </c>
      <c r="K24" s="164"/>
      <c r="L24" s="160"/>
      <c r="M24" s="160"/>
      <c r="N24" s="160"/>
      <c r="O24" s="160"/>
      <c r="P24" s="160"/>
      <c r="Q24" s="160"/>
      <c r="R24" s="160"/>
      <c r="S24" s="165"/>
    </row>
    <row r="25" spans="1:19" ht="15.75" thickBot="1" x14ac:dyDescent="0.3">
      <c r="A25" s="34" t="str">
        <f>'All Reports 2'!A73</f>
        <v>Class</v>
      </c>
      <c r="B25" s="8" t="str">
        <f>'All Reports 2'!B73</f>
        <v>of Changes</v>
      </c>
      <c r="C25" s="8" t="str">
        <f>'All Reports 2'!C73</f>
        <v>Cost</v>
      </c>
      <c r="D25" s="105" t="str">
        <f>'All Reports 2'!D73</f>
        <v>Purchases</v>
      </c>
      <c r="E25" s="106" t="str">
        <f>'All Reports 2'!E73</f>
        <v>Sales</v>
      </c>
      <c r="F25" s="8" t="str">
        <f>'All Reports 2'!F73</f>
        <v>Depreciation</v>
      </c>
      <c r="G25" s="31" t="str">
        <f>'All Reports 2'!G73</f>
        <v>Value</v>
      </c>
      <c r="K25" s="164"/>
      <c r="L25" s="160"/>
      <c r="M25" s="160"/>
      <c r="N25" s="160"/>
      <c r="O25" s="160"/>
      <c r="P25" s="160"/>
      <c r="Q25" s="160"/>
      <c r="R25" s="160"/>
      <c r="S25" s="165"/>
    </row>
    <row r="26" spans="1:19" x14ac:dyDescent="0.2">
      <c r="A26" s="164" t="str">
        <f>'All Reports 2'!A74</f>
        <v>Sedan</v>
      </c>
      <c r="B26" s="17">
        <f>'All Reports 2'!B74</f>
        <v>0</v>
      </c>
      <c r="C26" s="159">
        <f>'All Reports 2'!C74</f>
        <v>0</v>
      </c>
      <c r="D26" s="175">
        <f>'All Reports 2'!D74</f>
        <v>0</v>
      </c>
      <c r="E26" s="175">
        <f>'All Reports 2'!E74</f>
        <v>0</v>
      </c>
      <c r="F26" s="159" t="e">
        <f>'All Reports 2'!F74</f>
        <v>#DIV/0!</v>
      </c>
      <c r="G26" s="23" t="e">
        <f>'All Reports 2'!G74</f>
        <v>#DIV/0!</v>
      </c>
      <c r="K26" s="164"/>
      <c r="L26" s="160"/>
      <c r="M26" s="160"/>
      <c r="N26" s="160"/>
      <c r="O26" s="160"/>
      <c r="P26" s="160"/>
      <c r="Q26" s="160"/>
      <c r="R26" s="160"/>
      <c r="S26" s="165"/>
    </row>
    <row r="27" spans="1:19" x14ac:dyDescent="0.2">
      <c r="A27" s="164" t="str">
        <f>'All Reports 2'!A75</f>
        <v>SUV</v>
      </c>
      <c r="B27" s="17">
        <f>'All Reports 2'!B75</f>
        <v>0</v>
      </c>
      <c r="C27" s="159">
        <f>'All Reports 2'!C75</f>
        <v>0</v>
      </c>
      <c r="D27" s="175">
        <f>'All Reports 2'!D75</f>
        <v>0</v>
      </c>
      <c r="E27" s="175">
        <f>'All Reports 2'!E75</f>
        <v>0</v>
      </c>
      <c r="F27" s="159" t="e">
        <f>'All Reports 2'!F75</f>
        <v>#DIV/0!</v>
      </c>
      <c r="G27" s="23" t="e">
        <f>'All Reports 2'!G75</f>
        <v>#DIV/0!</v>
      </c>
      <c r="K27" s="164"/>
      <c r="L27" s="160"/>
      <c r="M27" s="160"/>
      <c r="N27" s="160"/>
      <c r="O27" s="160"/>
      <c r="P27" s="160"/>
      <c r="Q27" s="160"/>
      <c r="R27" s="160"/>
      <c r="S27" s="165"/>
    </row>
    <row r="28" spans="1:19" x14ac:dyDescent="0.2">
      <c r="A28" s="164" t="str">
        <f>'All Reports 2'!A76</f>
        <v>Van</v>
      </c>
      <c r="B28" s="17">
        <f>'All Reports 2'!B76</f>
        <v>0</v>
      </c>
      <c r="C28" s="159">
        <f>'All Reports 2'!C76</f>
        <v>0</v>
      </c>
      <c r="D28" s="175">
        <f>'All Reports 2'!D76</f>
        <v>0</v>
      </c>
      <c r="E28" s="175">
        <f>'All Reports 2'!E76</f>
        <v>0</v>
      </c>
      <c r="F28" s="159" t="e">
        <f>'All Reports 2'!F76</f>
        <v>#DIV/0!</v>
      </c>
      <c r="G28" s="23" t="e">
        <f>'All Reports 2'!G76</f>
        <v>#DIV/0!</v>
      </c>
      <c r="K28" s="164"/>
      <c r="L28" s="160"/>
      <c r="M28" s="160"/>
      <c r="N28" s="160"/>
      <c r="O28" s="160"/>
      <c r="P28" s="160"/>
      <c r="Q28" s="160"/>
      <c r="R28" s="160"/>
      <c r="S28" s="165"/>
    </row>
    <row r="29" spans="1:19" x14ac:dyDescent="0.2">
      <c r="A29" s="164" t="str">
        <f>'All Reports 2'!A77</f>
        <v>Limousine</v>
      </c>
      <c r="B29" s="17">
        <f>'All Reports 2'!B77</f>
        <v>0</v>
      </c>
      <c r="C29" s="159">
        <f>'All Reports 2'!C77</f>
        <v>0</v>
      </c>
      <c r="D29" s="175">
        <f>'All Reports 2'!D77</f>
        <v>0</v>
      </c>
      <c r="E29" s="175">
        <f>'All Reports 2'!E77</f>
        <v>0</v>
      </c>
      <c r="F29" s="159" t="e">
        <f>'All Reports 2'!F77</f>
        <v>#DIV/0!</v>
      </c>
      <c r="G29" s="23" t="e">
        <f>'All Reports 2'!G77</f>
        <v>#DIV/0!</v>
      </c>
      <c r="K29" s="164"/>
      <c r="L29" s="160"/>
      <c r="M29" s="160"/>
      <c r="N29" s="160"/>
      <c r="O29" s="160"/>
      <c r="P29" s="160"/>
      <c r="Q29" s="160"/>
      <c r="R29" s="160"/>
      <c r="S29" s="165"/>
    </row>
    <row r="30" spans="1:19" x14ac:dyDescent="0.2">
      <c r="A30" s="164" t="str">
        <f>'All Reports 2'!A78</f>
        <v>Minibus</v>
      </c>
      <c r="B30" s="17">
        <f>'All Reports 2'!B78</f>
        <v>0</v>
      </c>
      <c r="C30" s="159">
        <f>'All Reports 2'!C78</f>
        <v>0</v>
      </c>
      <c r="D30" s="175">
        <f>'All Reports 2'!D78</f>
        <v>0</v>
      </c>
      <c r="E30" s="175">
        <f>'All Reports 2'!E78</f>
        <v>0</v>
      </c>
      <c r="F30" s="159" t="e">
        <f>'All Reports 2'!F78</f>
        <v>#DIV/0!</v>
      </c>
      <c r="G30" s="23" t="e">
        <f>'All Reports 2'!G78</f>
        <v>#DIV/0!</v>
      </c>
      <c r="K30" s="164"/>
      <c r="L30" s="160"/>
      <c r="M30" s="160"/>
      <c r="N30" s="160"/>
      <c r="O30" s="160"/>
      <c r="P30" s="160"/>
      <c r="Q30" s="160"/>
      <c r="R30" s="160"/>
      <c r="S30" s="165"/>
    </row>
    <row r="31" spans="1:19" ht="15" thickBot="1" x14ac:dyDescent="0.25">
      <c r="A31" s="164" t="str">
        <f>'All Reports 2'!A79</f>
        <v>Motor Coach</v>
      </c>
      <c r="B31" s="17">
        <f>'All Reports 2'!B79</f>
        <v>0</v>
      </c>
      <c r="C31" s="158">
        <f>'All Reports 2'!C79</f>
        <v>0</v>
      </c>
      <c r="D31" s="176">
        <f>'All Reports 2'!D79</f>
        <v>0</v>
      </c>
      <c r="E31" s="176">
        <f>'All Reports 2'!E79</f>
        <v>0</v>
      </c>
      <c r="F31" s="158" t="e">
        <f>'All Reports 2'!F79</f>
        <v>#DIV/0!</v>
      </c>
      <c r="G31" s="24" t="e">
        <f>'All Reports 2'!G79</f>
        <v>#DIV/0!</v>
      </c>
      <c r="K31" s="164"/>
      <c r="L31" s="160"/>
      <c r="M31" s="160"/>
      <c r="N31" s="160"/>
      <c r="O31" s="160"/>
      <c r="P31" s="160"/>
      <c r="Q31" s="160"/>
      <c r="R31" s="160"/>
      <c r="S31" s="165"/>
    </row>
    <row r="32" spans="1:19" ht="15" thickBot="1" x14ac:dyDescent="0.25">
      <c r="A32" s="35" t="str">
        <f>'All Reports 2'!A80</f>
        <v>Total</v>
      </c>
      <c r="B32" s="13">
        <f>'All Reports 2'!B80</f>
        <v>0</v>
      </c>
      <c r="C32" s="158">
        <f>'All Reports 2'!C80</f>
        <v>0</v>
      </c>
      <c r="D32" s="176">
        <f>'All Reports 2'!D80</f>
        <v>0</v>
      </c>
      <c r="E32" s="176">
        <f>'All Reports 2'!E80</f>
        <v>0</v>
      </c>
      <c r="F32" s="158" t="e">
        <f>'All Reports 2'!F80</f>
        <v>#DIV/0!</v>
      </c>
      <c r="G32" s="24" t="e">
        <f>'All Reports 2'!G80</f>
        <v>#DIV/0!</v>
      </c>
      <c r="K32" s="164"/>
      <c r="L32" s="160"/>
      <c r="M32" s="160"/>
      <c r="N32" s="160"/>
      <c r="O32" s="160"/>
      <c r="P32" s="160"/>
      <c r="Q32" s="160"/>
      <c r="R32" s="160"/>
      <c r="S32" s="165"/>
    </row>
    <row r="33" spans="1:19" ht="15" thickBot="1" x14ac:dyDescent="0.25">
      <c r="K33" s="164"/>
      <c r="L33" s="160"/>
      <c r="M33" s="160"/>
      <c r="N33" s="160"/>
      <c r="O33" s="160"/>
      <c r="P33" s="160"/>
      <c r="Q33" s="160"/>
      <c r="R33" s="160"/>
      <c r="S33" s="165"/>
    </row>
    <row r="34" spans="1:19" ht="15.75" thickBot="1" x14ac:dyDescent="0.3">
      <c r="A34" s="172" t="s">
        <v>111</v>
      </c>
      <c r="B34" s="36" t="s">
        <v>112</v>
      </c>
      <c r="C34" s="36" t="s">
        <v>3</v>
      </c>
      <c r="D34" s="36" t="s">
        <v>4</v>
      </c>
      <c r="E34" s="214" t="s">
        <v>5</v>
      </c>
      <c r="F34" s="179"/>
      <c r="G34" s="179"/>
      <c r="H34" s="179"/>
      <c r="I34" s="74"/>
      <c r="K34" s="164"/>
      <c r="L34" s="160"/>
      <c r="M34" s="160"/>
      <c r="N34" s="160"/>
      <c r="O34" s="160"/>
      <c r="P34" s="160"/>
      <c r="Q34" s="160"/>
      <c r="R34" s="160"/>
      <c r="S34" s="165"/>
    </row>
    <row r="35" spans="1:19" x14ac:dyDescent="0.2">
      <c r="A35" s="164" t="s">
        <v>16</v>
      </c>
      <c r="B35" s="196">
        <f>SUM(C4)</f>
        <v>0</v>
      </c>
      <c r="C35" s="196" t="e">
        <f>SUM(G4)</f>
        <v>#DIV/0!</v>
      </c>
      <c r="D35" s="196" t="e">
        <f>SUM(G15)</f>
        <v>#DIV/0!</v>
      </c>
      <c r="E35" s="199" t="e">
        <f>SUM(G26)</f>
        <v>#DIV/0!</v>
      </c>
      <c r="F35" s="160"/>
      <c r="G35" s="160"/>
      <c r="H35" s="160"/>
      <c r="I35" s="165"/>
      <c r="K35" s="164"/>
      <c r="L35" s="160"/>
      <c r="M35" s="160"/>
      <c r="N35" s="160"/>
      <c r="O35" s="160"/>
      <c r="P35" s="160"/>
      <c r="Q35" s="160"/>
      <c r="R35" s="160"/>
      <c r="S35" s="165"/>
    </row>
    <row r="36" spans="1:19" x14ac:dyDescent="0.2">
      <c r="A36" s="164" t="s">
        <v>29</v>
      </c>
      <c r="B36" s="196">
        <f t="shared" ref="B36:B40" si="0">SUM(C5)</f>
        <v>0</v>
      </c>
      <c r="C36" s="196" t="e">
        <f t="shared" ref="C36:C40" si="1">SUM(G5)</f>
        <v>#DIV/0!</v>
      </c>
      <c r="D36" s="196" t="e">
        <f t="shared" ref="D36:D40" si="2">SUM(G16)</f>
        <v>#DIV/0!</v>
      </c>
      <c r="E36" s="199" t="e">
        <f t="shared" ref="E36:E40" si="3">SUM(G27)</f>
        <v>#DIV/0!</v>
      </c>
      <c r="F36" s="160"/>
      <c r="G36" s="160"/>
      <c r="H36" s="160"/>
      <c r="I36" s="165"/>
      <c r="K36" s="164"/>
      <c r="L36" s="160"/>
      <c r="M36" s="160"/>
      <c r="N36" s="160"/>
      <c r="O36" s="160"/>
      <c r="P36" s="160"/>
      <c r="Q36" s="160"/>
      <c r="R36" s="160"/>
      <c r="S36" s="165"/>
    </row>
    <row r="37" spans="1:19" x14ac:dyDescent="0.2">
      <c r="A37" s="164" t="s">
        <v>31</v>
      </c>
      <c r="B37" s="196">
        <f t="shared" si="0"/>
        <v>0</v>
      </c>
      <c r="C37" s="196" t="e">
        <f t="shared" si="1"/>
        <v>#DIV/0!</v>
      </c>
      <c r="D37" s="196" t="e">
        <f t="shared" si="2"/>
        <v>#DIV/0!</v>
      </c>
      <c r="E37" s="199" t="e">
        <f t="shared" si="3"/>
        <v>#DIV/0!</v>
      </c>
      <c r="F37" s="160"/>
      <c r="G37" s="160"/>
      <c r="H37" s="160"/>
      <c r="I37" s="165"/>
      <c r="K37" s="164"/>
      <c r="L37" s="160"/>
      <c r="M37" s="160"/>
      <c r="N37" s="160"/>
      <c r="O37" s="160"/>
      <c r="P37" s="160"/>
      <c r="Q37" s="160"/>
      <c r="R37" s="160"/>
      <c r="S37" s="165"/>
    </row>
    <row r="38" spans="1:19" ht="15" thickBot="1" x14ac:dyDescent="0.25">
      <c r="A38" s="164" t="s">
        <v>33</v>
      </c>
      <c r="B38" s="196">
        <f t="shared" si="0"/>
        <v>0</v>
      </c>
      <c r="C38" s="196" t="e">
        <f t="shared" si="1"/>
        <v>#DIV/0!</v>
      </c>
      <c r="D38" s="196" t="e">
        <f t="shared" si="2"/>
        <v>#DIV/0!</v>
      </c>
      <c r="E38" s="199" t="e">
        <f t="shared" si="3"/>
        <v>#DIV/0!</v>
      </c>
      <c r="F38" s="160"/>
      <c r="G38" s="160"/>
      <c r="H38" s="160"/>
      <c r="I38" s="165"/>
      <c r="K38" s="166"/>
      <c r="L38" s="177"/>
      <c r="M38" s="177"/>
      <c r="N38" s="177"/>
      <c r="O38" s="177"/>
      <c r="P38" s="177"/>
      <c r="Q38" s="177"/>
      <c r="R38" s="177"/>
      <c r="S38" s="167"/>
    </row>
    <row r="39" spans="1:19" ht="15" thickBot="1" x14ac:dyDescent="0.25">
      <c r="A39" s="164" t="s">
        <v>35</v>
      </c>
      <c r="B39" s="196">
        <f t="shared" si="0"/>
        <v>0</v>
      </c>
      <c r="C39" s="196" t="e">
        <f t="shared" si="1"/>
        <v>#DIV/0!</v>
      </c>
      <c r="D39" s="196" t="e">
        <f t="shared" si="2"/>
        <v>#DIV/0!</v>
      </c>
      <c r="E39" s="199" t="e">
        <f t="shared" si="3"/>
        <v>#DIV/0!</v>
      </c>
      <c r="F39" s="160"/>
      <c r="G39" s="160"/>
      <c r="H39" s="160"/>
      <c r="I39" s="165"/>
    </row>
    <row r="40" spans="1:19" ht="15.75" thickBot="1" x14ac:dyDescent="0.3">
      <c r="A40" s="166" t="s">
        <v>37</v>
      </c>
      <c r="B40" s="201">
        <f t="shared" si="0"/>
        <v>0</v>
      </c>
      <c r="C40" s="201" t="e">
        <f t="shared" si="1"/>
        <v>#DIV/0!</v>
      </c>
      <c r="D40" s="201" t="e">
        <f t="shared" si="2"/>
        <v>#DIV/0!</v>
      </c>
      <c r="E40" s="202" t="e">
        <f t="shared" si="3"/>
        <v>#DIV/0!</v>
      </c>
      <c r="F40" s="160"/>
      <c r="G40" s="160"/>
      <c r="H40" s="160"/>
      <c r="I40" s="165"/>
      <c r="K40" s="172" t="s">
        <v>95</v>
      </c>
      <c r="L40" s="36" t="s">
        <v>3</v>
      </c>
      <c r="M40" s="36" t="s">
        <v>4</v>
      </c>
      <c r="N40" s="36" t="s">
        <v>5</v>
      </c>
      <c r="O40" s="169" t="str">
        <f>'All Reports 2'!Q17</f>
        <v>Average</v>
      </c>
      <c r="P40" s="179"/>
      <c r="Q40" s="179"/>
      <c r="R40" s="179"/>
      <c r="S40" s="74"/>
    </row>
    <row r="41" spans="1:19" x14ac:dyDescent="0.2">
      <c r="A41" s="164"/>
      <c r="B41" s="160"/>
      <c r="C41" s="160"/>
      <c r="D41" s="160"/>
      <c r="E41" s="160"/>
      <c r="F41" s="160"/>
      <c r="G41" s="160"/>
      <c r="H41" s="160"/>
      <c r="I41" s="165"/>
      <c r="K41" s="164" t="s">
        <v>36</v>
      </c>
      <c r="L41" s="163" t="e">
        <f>'All Reports 2'!N18</f>
        <v>#DIV/0!</v>
      </c>
      <c r="M41" s="163" t="e">
        <f>'All Reports 2'!O18</f>
        <v>#DIV/0!</v>
      </c>
      <c r="N41" s="163" t="e">
        <f>'All Reports 2'!P18</f>
        <v>#DIV/0!</v>
      </c>
      <c r="O41" s="170" t="e">
        <f>'All Reports 2'!Q18</f>
        <v>#DIV/0!</v>
      </c>
      <c r="P41" s="160"/>
      <c r="Q41" s="160"/>
      <c r="R41" s="160"/>
      <c r="S41" s="165"/>
    </row>
    <row r="42" spans="1:19" x14ac:dyDescent="0.2">
      <c r="A42" s="164"/>
      <c r="B42" s="160"/>
      <c r="C42" s="160"/>
      <c r="D42" s="160"/>
      <c r="E42" s="160"/>
      <c r="F42" s="160"/>
      <c r="G42" s="160"/>
      <c r="H42" s="160"/>
      <c r="I42" s="165"/>
      <c r="K42" s="164" t="s">
        <v>38</v>
      </c>
      <c r="L42" s="163" t="e">
        <f>'All Reports 2'!N19</f>
        <v>#DIV/0!</v>
      </c>
      <c r="M42" s="163" t="e">
        <f>'All Reports 2'!O19</f>
        <v>#DIV/0!</v>
      </c>
      <c r="N42" s="163" t="e">
        <f>'All Reports 2'!P19</f>
        <v>#DIV/0!</v>
      </c>
      <c r="O42" s="170" t="e">
        <f>'All Reports 2'!Q19</f>
        <v>#DIV/0!</v>
      </c>
      <c r="P42" s="160"/>
      <c r="Q42" s="160"/>
      <c r="R42" s="160"/>
      <c r="S42" s="165"/>
    </row>
    <row r="43" spans="1:19" x14ac:dyDescent="0.2">
      <c r="A43" s="164"/>
      <c r="B43" s="160"/>
      <c r="C43" s="160"/>
      <c r="D43" s="160"/>
      <c r="E43" s="160"/>
      <c r="F43" s="160"/>
      <c r="G43" s="160"/>
      <c r="H43" s="160"/>
      <c r="I43" s="165"/>
      <c r="K43" s="164" t="s">
        <v>39</v>
      </c>
      <c r="L43" s="163" t="e">
        <f>'All Reports 2'!N20</f>
        <v>#DIV/0!</v>
      </c>
      <c r="M43" s="163" t="e">
        <f>'All Reports 2'!O20</f>
        <v>#DIV/0!</v>
      </c>
      <c r="N43" s="163" t="e">
        <f>'All Reports 2'!P20</f>
        <v>#DIV/0!</v>
      </c>
      <c r="O43" s="170" t="e">
        <f>'All Reports 2'!Q20</f>
        <v>#DIV/0!</v>
      </c>
      <c r="P43" s="160"/>
      <c r="Q43" s="160"/>
      <c r="R43" s="160"/>
      <c r="S43" s="165"/>
    </row>
    <row r="44" spans="1:19" ht="15" thickBot="1" x14ac:dyDescent="0.25">
      <c r="A44" s="164"/>
      <c r="B44" s="160"/>
      <c r="C44" s="160"/>
      <c r="D44" s="160"/>
      <c r="E44" s="160"/>
      <c r="F44" s="160"/>
      <c r="G44" s="160"/>
      <c r="H44" s="160"/>
      <c r="I44" s="165"/>
      <c r="K44" s="164" t="s">
        <v>44</v>
      </c>
      <c r="L44" s="161" t="e">
        <f>'All Reports 2'!N21</f>
        <v>#DIV/0!</v>
      </c>
      <c r="M44" s="161" t="e">
        <f>'All Reports 2'!O21</f>
        <v>#DIV/0!</v>
      </c>
      <c r="N44" s="161" t="e">
        <f>'All Reports 2'!P21</f>
        <v>#DIV/0!</v>
      </c>
      <c r="O44" s="174" t="e">
        <f>'All Reports 2'!Q21</f>
        <v>#DIV/0!</v>
      </c>
      <c r="P44" s="160"/>
      <c r="Q44" s="160"/>
      <c r="R44" s="160"/>
      <c r="S44" s="165"/>
    </row>
    <row r="45" spans="1:19" ht="15" thickBot="1" x14ac:dyDescent="0.25">
      <c r="A45" s="164"/>
      <c r="B45" s="160"/>
      <c r="C45" s="160"/>
      <c r="D45" s="160"/>
      <c r="E45" s="160"/>
      <c r="F45" s="160"/>
      <c r="G45" s="160"/>
      <c r="H45" s="160"/>
      <c r="I45" s="165"/>
      <c r="K45" s="166" t="s">
        <v>61</v>
      </c>
      <c r="L45" s="161" t="e">
        <f>'All Reports 2'!N22</f>
        <v>#DIV/0!</v>
      </c>
      <c r="M45" s="161" t="e">
        <f>'All Reports 2'!O22</f>
        <v>#DIV/0!</v>
      </c>
      <c r="N45" s="161" t="e">
        <f>'All Reports 2'!P22</f>
        <v>#DIV/0!</v>
      </c>
      <c r="O45" s="174" t="e">
        <f>'All Reports 2'!Q22</f>
        <v>#DIV/0!</v>
      </c>
      <c r="P45" s="160"/>
      <c r="Q45" s="160"/>
      <c r="R45" s="160"/>
      <c r="S45" s="165"/>
    </row>
    <row r="46" spans="1:19" x14ac:dyDescent="0.2">
      <c r="A46" s="164"/>
      <c r="B46" s="160"/>
      <c r="C46" s="160"/>
      <c r="D46" s="160"/>
      <c r="E46" s="160"/>
      <c r="F46" s="160"/>
      <c r="G46" s="160"/>
      <c r="H46" s="160"/>
      <c r="I46" s="165"/>
      <c r="K46" s="164"/>
      <c r="L46" s="160"/>
      <c r="M46" s="160"/>
      <c r="N46" s="160"/>
      <c r="O46" s="160"/>
      <c r="P46" s="160"/>
      <c r="Q46" s="160"/>
      <c r="R46" s="160"/>
      <c r="S46" s="165"/>
    </row>
    <row r="47" spans="1:19" x14ac:dyDescent="0.2">
      <c r="A47" s="164"/>
      <c r="B47" s="160"/>
      <c r="C47" s="160"/>
      <c r="D47" s="160"/>
      <c r="E47" s="160"/>
      <c r="F47" s="160"/>
      <c r="G47" s="160"/>
      <c r="H47" s="160"/>
      <c r="I47" s="165"/>
      <c r="K47" s="164"/>
      <c r="L47" s="160"/>
      <c r="M47" s="160"/>
      <c r="N47" s="160"/>
      <c r="O47" s="160"/>
      <c r="P47" s="160"/>
      <c r="Q47" s="160"/>
      <c r="R47" s="160"/>
      <c r="S47" s="165"/>
    </row>
    <row r="48" spans="1:19" x14ac:dyDescent="0.2">
      <c r="A48" s="164"/>
      <c r="B48" s="160"/>
      <c r="C48" s="160"/>
      <c r="D48" s="160"/>
      <c r="E48" s="160"/>
      <c r="F48" s="160"/>
      <c r="G48" s="160"/>
      <c r="H48" s="160"/>
      <c r="I48" s="165"/>
      <c r="K48" s="164"/>
      <c r="L48" s="160"/>
      <c r="M48" s="160"/>
      <c r="N48" s="160"/>
      <c r="O48" s="160"/>
      <c r="P48" s="160"/>
      <c r="Q48" s="160"/>
      <c r="R48" s="160"/>
      <c r="S48" s="165"/>
    </row>
    <row r="49" spans="1:19" x14ac:dyDescent="0.2">
      <c r="A49" s="164"/>
      <c r="B49" s="160"/>
      <c r="C49" s="160"/>
      <c r="D49" s="160"/>
      <c r="E49" s="160"/>
      <c r="F49" s="160"/>
      <c r="G49" s="160"/>
      <c r="H49" s="160"/>
      <c r="I49" s="165"/>
      <c r="K49" s="164"/>
      <c r="L49" s="160"/>
      <c r="M49" s="160"/>
      <c r="N49" s="160"/>
      <c r="O49" s="160"/>
      <c r="P49" s="160"/>
      <c r="Q49" s="160"/>
      <c r="R49" s="160"/>
      <c r="S49" s="165"/>
    </row>
    <row r="50" spans="1:19" x14ac:dyDescent="0.2">
      <c r="A50" s="164"/>
      <c r="B50" s="160"/>
      <c r="C50" s="160"/>
      <c r="D50" s="160"/>
      <c r="E50" s="160"/>
      <c r="F50" s="160"/>
      <c r="G50" s="160"/>
      <c r="H50" s="160"/>
      <c r="I50" s="165"/>
      <c r="K50" s="164"/>
      <c r="L50" s="160"/>
      <c r="M50" s="160"/>
      <c r="N50" s="160"/>
      <c r="O50" s="160"/>
      <c r="P50" s="160"/>
      <c r="Q50" s="160"/>
      <c r="R50" s="160"/>
      <c r="S50" s="165"/>
    </row>
    <row r="51" spans="1:19" x14ac:dyDescent="0.2">
      <c r="A51" s="164"/>
      <c r="B51" s="160"/>
      <c r="C51" s="160"/>
      <c r="D51" s="160"/>
      <c r="E51" s="160"/>
      <c r="F51" s="160"/>
      <c r="G51" s="160"/>
      <c r="H51" s="160"/>
      <c r="I51" s="165"/>
      <c r="K51" s="164"/>
      <c r="L51" s="160"/>
      <c r="M51" s="160"/>
      <c r="N51" s="160"/>
      <c r="O51" s="160"/>
      <c r="P51" s="160"/>
      <c r="Q51" s="160"/>
      <c r="R51" s="160"/>
      <c r="S51" s="165"/>
    </row>
    <row r="52" spans="1:19" x14ac:dyDescent="0.2">
      <c r="A52" s="164"/>
      <c r="B52" s="160"/>
      <c r="C52" s="160"/>
      <c r="D52" s="160"/>
      <c r="E52" s="160"/>
      <c r="F52" s="160"/>
      <c r="G52" s="160"/>
      <c r="H52" s="160"/>
      <c r="I52" s="165"/>
      <c r="K52" s="164"/>
      <c r="L52" s="160"/>
      <c r="M52" s="160"/>
      <c r="N52" s="160"/>
      <c r="O52" s="160"/>
      <c r="P52" s="160"/>
      <c r="Q52" s="160"/>
      <c r="R52" s="160"/>
      <c r="S52" s="165"/>
    </row>
    <row r="53" spans="1:19" x14ac:dyDescent="0.2">
      <c r="A53" s="164"/>
      <c r="B53" s="160"/>
      <c r="C53" s="160"/>
      <c r="D53" s="160"/>
      <c r="E53" s="160"/>
      <c r="F53" s="160"/>
      <c r="G53" s="160"/>
      <c r="H53" s="160"/>
      <c r="I53" s="165"/>
      <c r="K53" s="164"/>
      <c r="L53" s="160"/>
      <c r="M53" s="160"/>
      <c r="N53" s="160"/>
      <c r="O53" s="160"/>
      <c r="P53" s="160"/>
      <c r="Q53" s="160"/>
      <c r="R53" s="160"/>
      <c r="S53" s="165"/>
    </row>
    <row r="54" spans="1:19" x14ac:dyDescent="0.2">
      <c r="A54" s="164"/>
      <c r="B54" s="160"/>
      <c r="C54" s="160"/>
      <c r="D54" s="160"/>
      <c r="E54" s="160"/>
      <c r="F54" s="160"/>
      <c r="G54" s="160"/>
      <c r="H54" s="160"/>
      <c r="I54" s="165"/>
      <c r="K54" s="164"/>
      <c r="L54" s="160"/>
      <c r="M54" s="160"/>
      <c r="N54" s="160"/>
      <c r="O54" s="160"/>
      <c r="P54" s="160"/>
      <c r="Q54" s="160"/>
      <c r="R54" s="160"/>
      <c r="S54" s="165"/>
    </row>
    <row r="55" spans="1:19" x14ac:dyDescent="0.2">
      <c r="A55" s="164"/>
      <c r="B55" s="160"/>
      <c r="C55" s="160"/>
      <c r="D55" s="160"/>
      <c r="E55" s="160"/>
      <c r="F55" s="160"/>
      <c r="G55" s="160"/>
      <c r="H55" s="160"/>
      <c r="I55" s="165"/>
      <c r="K55" s="164"/>
      <c r="L55" s="160"/>
      <c r="M55" s="160"/>
      <c r="N55" s="160"/>
      <c r="O55" s="160"/>
      <c r="P55" s="160"/>
      <c r="Q55" s="160"/>
      <c r="R55" s="160"/>
      <c r="S55" s="165"/>
    </row>
    <row r="56" spans="1:19" x14ac:dyDescent="0.2">
      <c r="A56" s="164"/>
      <c r="B56" s="160"/>
      <c r="C56" s="160"/>
      <c r="D56" s="160"/>
      <c r="E56" s="160"/>
      <c r="F56" s="160"/>
      <c r="G56" s="160"/>
      <c r="H56" s="160"/>
      <c r="I56" s="165"/>
      <c r="K56" s="164"/>
      <c r="L56" s="160"/>
      <c r="M56" s="160"/>
      <c r="N56" s="160"/>
      <c r="O56" s="160"/>
      <c r="P56" s="160"/>
      <c r="Q56" s="160"/>
      <c r="R56" s="160"/>
      <c r="S56" s="165"/>
    </row>
    <row r="57" spans="1:19" x14ac:dyDescent="0.2">
      <c r="A57" s="164"/>
      <c r="B57" s="160"/>
      <c r="C57" s="160"/>
      <c r="D57" s="160"/>
      <c r="E57" s="160"/>
      <c r="F57" s="160"/>
      <c r="G57" s="160"/>
      <c r="H57" s="160"/>
      <c r="I57" s="165"/>
      <c r="K57" s="164"/>
      <c r="L57" s="160"/>
      <c r="M57" s="160"/>
      <c r="N57" s="160"/>
      <c r="O57" s="160"/>
      <c r="P57" s="160"/>
      <c r="Q57" s="160"/>
      <c r="R57" s="160"/>
      <c r="S57" s="165"/>
    </row>
    <row r="58" spans="1:19" x14ac:dyDescent="0.2">
      <c r="A58" s="164"/>
      <c r="B58" s="160"/>
      <c r="C58" s="160"/>
      <c r="D58" s="160"/>
      <c r="E58" s="160"/>
      <c r="F58" s="160"/>
      <c r="G58" s="160"/>
      <c r="H58" s="160"/>
      <c r="I58" s="165"/>
      <c r="K58" s="164"/>
      <c r="L58" s="160"/>
      <c r="M58" s="160"/>
      <c r="N58" s="160"/>
      <c r="O58" s="160"/>
      <c r="P58" s="160"/>
      <c r="Q58" s="160"/>
      <c r="R58" s="160"/>
      <c r="S58" s="165"/>
    </row>
    <row r="59" spans="1:19" x14ac:dyDescent="0.2">
      <c r="A59" s="164"/>
      <c r="B59" s="160"/>
      <c r="C59" s="160"/>
      <c r="D59" s="160"/>
      <c r="E59" s="160"/>
      <c r="F59" s="160"/>
      <c r="G59" s="160"/>
      <c r="H59" s="160"/>
      <c r="I59" s="165"/>
      <c r="K59" s="164"/>
      <c r="L59" s="160"/>
      <c r="M59" s="160"/>
      <c r="N59" s="160"/>
      <c r="O59" s="160"/>
      <c r="P59" s="160"/>
      <c r="Q59" s="160"/>
      <c r="R59" s="160"/>
      <c r="S59" s="165"/>
    </row>
    <row r="60" spans="1:19" x14ac:dyDescent="0.2">
      <c r="A60" s="164"/>
      <c r="B60" s="160"/>
      <c r="C60" s="160"/>
      <c r="D60" s="160"/>
      <c r="E60" s="160"/>
      <c r="F60" s="160"/>
      <c r="G60" s="160"/>
      <c r="H60" s="160"/>
      <c r="I60" s="165"/>
      <c r="K60" s="164"/>
      <c r="L60" s="160"/>
      <c r="M60" s="160"/>
      <c r="N60" s="160"/>
      <c r="O60" s="160"/>
      <c r="P60" s="160"/>
      <c r="Q60" s="160"/>
      <c r="R60" s="160"/>
      <c r="S60" s="165"/>
    </row>
    <row r="61" spans="1:19" x14ac:dyDescent="0.2">
      <c r="A61" s="164"/>
      <c r="B61" s="160"/>
      <c r="C61" s="160"/>
      <c r="D61" s="160"/>
      <c r="E61" s="160"/>
      <c r="F61" s="160"/>
      <c r="G61" s="160"/>
      <c r="H61" s="160"/>
      <c r="I61" s="165"/>
      <c r="K61" s="164"/>
      <c r="L61" s="160"/>
      <c r="M61" s="160"/>
      <c r="N61" s="160"/>
      <c r="O61" s="160"/>
      <c r="P61" s="160"/>
      <c r="Q61" s="160"/>
      <c r="R61" s="160"/>
      <c r="S61" s="165"/>
    </row>
    <row r="62" spans="1:19" x14ac:dyDescent="0.2">
      <c r="A62" s="164"/>
      <c r="B62" s="160"/>
      <c r="C62" s="160"/>
      <c r="D62" s="160"/>
      <c r="E62" s="160"/>
      <c r="F62" s="160"/>
      <c r="G62" s="160"/>
      <c r="H62" s="160"/>
      <c r="I62" s="165"/>
      <c r="K62" s="164"/>
      <c r="L62" s="160"/>
      <c r="M62" s="160"/>
      <c r="N62" s="160"/>
      <c r="O62" s="160"/>
      <c r="P62" s="160"/>
      <c r="Q62" s="160"/>
      <c r="R62" s="160"/>
      <c r="S62" s="165"/>
    </row>
    <row r="63" spans="1:19" x14ac:dyDescent="0.2">
      <c r="A63" s="164"/>
      <c r="B63" s="160"/>
      <c r="C63" s="160"/>
      <c r="D63" s="160"/>
      <c r="E63" s="160"/>
      <c r="F63" s="160"/>
      <c r="G63" s="160"/>
      <c r="H63" s="160"/>
      <c r="I63" s="165"/>
      <c r="K63" s="164"/>
      <c r="L63" s="160"/>
      <c r="M63" s="160"/>
      <c r="N63" s="160"/>
      <c r="O63" s="160"/>
      <c r="P63" s="160"/>
      <c r="Q63" s="160"/>
      <c r="R63" s="160"/>
      <c r="S63" s="165"/>
    </row>
    <row r="64" spans="1:19" x14ac:dyDescent="0.2">
      <c r="A64" s="164"/>
      <c r="B64" s="160"/>
      <c r="C64" s="160"/>
      <c r="D64" s="160"/>
      <c r="E64" s="160"/>
      <c r="F64" s="160"/>
      <c r="G64" s="160"/>
      <c r="H64" s="160"/>
      <c r="I64" s="165"/>
      <c r="K64" s="164"/>
      <c r="L64" s="160"/>
      <c r="M64" s="160"/>
      <c r="N64" s="160"/>
      <c r="O64" s="160"/>
      <c r="P64" s="160"/>
      <c r="Q64" s="160"/>
      <c r="R64" s="160"/>
      <c r="S64" s="165"/>
    </row>
    <row r="65" spans="1:19" x14ac:dyDescent="0.2">
      <c r="A65" s="164"/>
      <c r="B65" s="160"/>
      <c r="C65" s="160"/>
      <c r="D65" s="160"/>
      <c r="E65" s="160"/>
      <c r="F65" s="160"/>
      <c r="G65" s="160"/>
      <c r="H65" s="160"/>
      <c r="I65" s="165"/>
      <c r="K65" s="164"/>
      <c r="L65" s="160"/>
      <c r="M65" s="160"/>
      <c r="N65" s="160"/>
      <c r="O65" s="160"/>
      <c r="P65" s="160"/>
      <c r="Q65" s="160"/>
      <c r="R65" s="160"/>
      <c r="S65" s="165"/>
    </row>
    <row r="66" spans="1:19" x14ac:dyDescent="0.2">
      <c r="A66" s="164"/>
      <c r="B66" s="160"/>
      <c r="C66" s="160"/>
      <c r="D66" s="160"/>
      <c r="E66" s="160"/>
      <c r="F66" s="160"/>
      <c r="G66" s="160"/>
      <c r="H66" s="160"/>
      <c r="I66" s="165"/>
      <c r="K66" s="164"/>
      <c r="L66" s="160"/>
      <c r="M66" s="160"/>
      <c r="N66" s="160"/>
      <c r="O66" s="160"/>
      <c r="P66" s="160"/>
      <c r="Q66" s="160"/>
      <c r="R66" s="160"/>
      <c r="S66" s="165"/>
    </row>
    <row r="67" spans="1:19" x14ac:dyDescent="0.2">
      <c r="A67" s="164"/>
      <c r="B67" s="160"/>
      <c r="C67" s="160"/>
      <c r="D67" s="160"/>
      <c r="E67" s="160"/>
      <c r="F67" s="160"/>
      <c r="G67" s="160"/>
      <c r="H67" s="160"/>
      <c r="I67" s="165"/>
      <c r="K67" s="164"/>
      <c r="L67" s="160"/>
      <c r="M67" s="160"/>
      <c r="N67" s="160"/>
      <c r="O67" s="160"/>
      <c r="P67" s="160"/>
      <c r="Q67" s="160"/>
      <c r="R67" s="160"/>
      <c r="S67" s="165"/>
    </row>
    <row r="68" spans="1:19" x14ac:dyDescent="0.2">
      <c r="A68" s="164"/>
      <c r="B68" s="160"/>
      <c r="C68" s="160"/>
      <c r="D68" s="160"/>
      <c r="E68" s="160"/>
      <c r="F68" s="160"/>
      <c r="G68" s="160"/>
      <c r="H68" s="160"/>
      <c r="I68" s="165"/>
      <c r="K68" s="164"/>
      <c r="L68" s="160"/>
      <c r="M68" s="160"/>
      <c r="N68" s="160"/>
      <c r="O68" s="160"/>
      <c r="P68" s="160"/>
      <c r="Q68" s="160"/>
      <c r="R68" s="160"/>
      <c r="S68" s="165"/>
    </row>
    <row r="69" spans="1:19" x14ac:dyDescent="0.2">
      <c r="A69" s="164"/>
      <c r="B69" s="160"/>
      <c r="C69" s="160"/>
      <c r="D69" s="160"/>
      <c r="E69" s="160"/>
      <c r="F69" s="160"/>
      <c r="G69" s="160"/>
      <c r="H69" s="160"/>
      <c r="I69" s="165"/>
      <c r="K69" s="164"/>
      <c r="L69" s="160"/>
      <c r="M69" s="160"/>
      <c r="N69" s="160"/>
      <c r="O69" s="160"/>
      <c r="P69" s="160"/>
      <c r="Q69" s="160"/>
      <c r="R69" s="160"/>
      <c r="S69" s="165"/>
    </row>
    <row r="70" spans="1:19" x14ac:dyDescent="0.2">
      <c r="A70" s="164"/>
      <c r="B70" s="160"/>
      <c r="C70" s="160"/>
      <c r="D70" s="160"/>
      <c r="E70" s="160"/>
      <c r="F70" s="160"/>
      <c r="G70" s="160"/>
      <c r="H70" s="160"/>
      <c r="I70" s="165"/>
      <c r="K70" s="164"/>
      <c r="L70" s="160"/>
      <c r="M70" s="160"/>
      <c r="N70" s="160"/>
      <c r="O70" s="160"/>
      <c r="P70" s="160"/>
      <c r="Q70" s="160"/>
      <c r="R70" s="160"/>
      <c r="S70" s="165"/>
    </row>
    <row r="71" spans="1:19" x14ac:dyDescent="0.2">
      <c r="A71" s="164"/>
      <c r="B71" s="160"/>
      <c r="C71" s="160"/>
      <c r="D71" s="160"/>
      <c r="E71" s="160"/>
      <c r="F71" s="160"/>
      <c r="G71" s="160"/>
      <c r="H71" s="160"/>
      <c r="I71" s="165"/>
      <c r="K71" s="164"/>
      <c r="L71" s="160"/>
      <c r="M71" s="160"/>
      <c r="N71" s="160"/>
      <c r="O71" s="160"/>
      <c r="P71" s="160"/>
      <c r="Q71" s="160"/>
      <c r="R71" s="160"/>
      <c r="S71" s="165"/>
    </row>
    <row r="72" spans="1:19" ht="15" thickBot="1" x14ac:dyDescent="0.25">
      <c r="A72" s="166"/>
      <c r="B72" s="177"/>
      <c r="C72" s="177"/>
      <c r="D72" s="177"/>
      <c r="E72" s="177"/>
      <c r="F72" s="177"/>
      <c r="G72" s="177"/>
      <c r="H72" s="177"/>
      <c r="I72" s="167"/>
      <c r="K72" s="166"/>
      <c r="L72" s="177"/>
      <c r="M72" s="177"/>
      <c r="N72" s="177"/>
      <c r="O72" s="177"/>
      <c r="P72" s="177"/>
      <c r="Q72" s="177"/>
      <c r="R72" s="177"/>
      <c r="S72" s="167"/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87"/>
  <sheetViews>
    <sheetView zoomScale="80" zoomScaleNormal="80" workbookViewId="0">
      <selection sqref="A1:XFD1048576"/>
    </sheetView>
  </sheetViews>
  <sheetFormatPr defaultRowHeight="15" x14ac:dyDescent="0.25"/>
  <cols>
    <col min="1" max="1" width="19.140625" style="308" bestFit="1" customWidth="1"/>
    <col min="2" max="2" width="7.7109375" style="308" bestFit="1" customWidth="1"/>
    <col min="3" max="3" width="10.5703125" style="308" bestFit="1" customWidth="1"/>
    <col min="4" max="4" width="13.7109375" style="308" bestFit="1" customWidth="1"/>
    <col min="5" max="5" width="10.7109375" style="308" bestFit="1" customWidth="1"/>
    <col min="6" max="6" width="9.42578125" style="308" bestFit="1" customWidth="1"/>
    <col min="7" max="7" width="8.140625" style="308" bestFit="1" customWidth="1"/>
    <col min="8" max="8" width="12.42578125" style="308" bestFit="1" customWidth="1"/>
    <col min="9" max="9" width="12.5703125" style="308" bestFit="1" customWidth="1"/>
    <col min="10" max="10" width="13.85546875" style="308" bestFit="1" customWidth="1"/>
    <col min="11" max="11" width="12.28515625" style="308" bestFit="1" customWidth="1"/>
    <col min="12" max="12" width="13.5703125" style="308" bestFit="1" customWidth="1"/>
    <col min="13" max="13" width="15" style="308" bestFit="1" customWidth="1"/>
    <col min="14" max="14" width="12.85546875" style="308" bestFit="1" customWidth="1"/>
    <col min="15" max="15" width="2" style="308" customWidth="1"/>
    <col min="16" max="16" width="56.7109375" style="308" bestFit="1" customWidth="1"/>
    <col min="17" max="17" width="12.7109375" style="308" bestFit="1" customWidth="1"/>
    <col min="18" max="18" width="13.42578125" style="308" bestFit="1" customWidth="1"/>
    <col min="19" max="19" width="14.5703125" style="308" customWidth="1"/>
    <col min="20" max="20" width="15.5703125" style="308" bestFit="1" customWidth="1"/>
    <col min="21" max="21" width="16.28515625" style="308" customWidth="1"/>
    <col min="22" max="22" width="19.140625" style="308" bestFit="1" customWidth="1"/>
    <col min="23" max="25" width="12.42578125" style="308" customWidth="1"/>
    <col min="26" max="26" width="10.7109375" style="308" bestFit="1" customWidth="1"/>
    <col min="27" max="27" width="2" style="308" customWidth="1"/>
    <col min="28" max="28" width="19.140625" style="308" bestFit="1" customWidth="1"/>
    <col min="29" max="32" width="13.7109375" style="308" bestFit="1" customWidth="1"/>
    <col min="33" max="16384" width="9.140625" style="308"/>
  </cols>
  <sheetData>
    <row r="1" spans="1:35" ht="15.75" thickBot="1" x14ac:dyDescent="0.3">
      <c r="A1" s="238" t="s">
        <v>0</v>
      </c>
      <c r="B1" s="241" t="s">
        <v>7</v>
      </c>
      <c r="C1" s="242" t="s">
        <v>8</v>
      </c>
      <c r="D1" s="243" t="s">
        <v>9</v>
      </c>
      <c r="E1" s="244" t="s">
        <v>9</v>
      </c>
      <c r="F1" s="244" t="s">
        <v>10</v>
      </c>
      <c r="G1" s="244" t="s">
        <v>11</v>
      </c>
      <c r="H1" s="244" t="s">
        <v>1</v>
      </c>
      <c r="I1" s="244" t="s">
        <v>1</v>
      </c>
      <c r="J1" s="244" t="s">
        <v>12</v>
      </c>
      <c r="K1" s="244" t="s">
        <v>13</v>
      </c>
      <c r="L1" s="245" t="s">
        <v>9</v>
      </c>
      <c r="M1" s="244" t="s">
        <v>14</v>
      </c>
      <c r="N1" s="246" t="s">
        <v>15</v>
      </c>
      <c r="P1" s="233" t="s">
        <v>90</v>
      </c>
      <c r="Q1" s="234">
        <v>2014</v>
      </c>
      <c r="R1" s="234">
        <v>2015</v>
      </c>
      <c r="S1" s="234">
        <v>2016</v>
      </c>
      <c r="T1" s="235" t="s">
        <v>1</v>
      </c>
      <c r="V1" s="238" t="s">
        <v>2</v>
      </c>
      <c r="W1" s="239" t="s">
        <v>3</v>
      </c>
      <c r="X1" s="240" t="s">
        <v>4</v>
      </c>
      <c r="Y1" s="240" t="s">
        <v>5</v>
      </c>
      <c r="Z1" s="235" t="s">
        <v>1</v>
      </c>
      <c r="AA1" s="352"/>
      <c r="AB1" s="238" t="s">
        <v>6</v>
      </c>
      <c r="AC1" s="239" t="s">
        <v>3</v>
      </c>
      <c r="AD1" s="240" t="s">
        <v>4</v>
      </c>
      <c r="AE1" s="240" t="s">
        <v>5</v>
      </c>
      <c r="AF1" s="235" t="s">
        <v>1</v>
      </c>
    </row>
    <row r="2" spans="1:35" ht="15.75" thickBot="1" x14ac:dyDescent="0.3">
      <c r="A2" s="247"/>
      <c r="B2" s="254" t="s">
        <v>18</v>
      </c>
      <c r="C2" s="255" t="s">
        <v>10</v>
      </c>
      <c r="D2" s="256" t="s">
        <v>19</v>
      </c>
      <c r="E2" s="257" t="s">
        <v>20</v>
      </c>
      <c r="F2" s="257" t="s">
        <v>21</v>
      </c>
      <c r="G2" s="257" t="s">
        <v>22</v>
      </c>
      <c r="H2" s="257" t="s">
        <v>23</v>
      </c>
      <c r="I2" s="257" t="s">
        <v>24</v>
      </c>
      <c r="J2" s="257" t="s">
        <v>25</v>
      </c>
      <c r="K2" s="257" t="s">
        <v>26</v>
      </c>
      <c r="L2" s="258" t="s">
        <v>27</v>
      </c>
      <c r="M2" s="257" t="s">
        <v>27</v>
      </c>
      <c r="N2" s="259" t="s">
        <v>28</v>
      </c>
      <c r="P2" s="247" t="s">
        <v>16</v>
      </c>
      <c r="Q2" s="248" t="e">
        <f>SUM(D3/B3)</f>
        <v>#DIV/0!</v>
      </c>
      <c r="R2" s="248" t="e">
        <f>SUM(D26/B26)</f>
        <v>#DIV/0!</v>
      </c>
      <c r="S2" s="248" t="e">
        <f>SUM(D49/B49)</f>
        <v>#DIV/0!</v>
      </c>
      <c r="T2" s="289" t="e">
        <f t="shared" ref="T2:T7" si="0">SUM(Q2:S2)/3</f>
        <v>#DIV/0!</v>
      </c>
      <c r="V2" s="247" t="s">
        <v>17</v>
      </c>
      <c r="W2" s="252" t="e">
        <f t="shared" ref="W2:W11" si="1">SUM(AC2/G$9)</f>
        <v>#DIV/0!</v>
      </c>
      <c r="X2" s="252" t="e">
        <f t="shared" ref="X2:X11" si="2">SUM(AD2/G$32)</f>
        <v>#DIV/0!</v>
      </c>
      <c r="Y2" s="252" t="e">
        <f t="shared" ref="Y2:Y11" si="3">SUM(AE2/G$55)</f>
        <v>#DIV/0!</v>
      </c>
      <c r="Z2" s="253" t="e">
        <f>SUM(W2:Y2)/3</f>
        <v>#DIV/0!</v>
      </c>
      <c r="AA2" s="252"/>
      <c r="AB2" s="247" t="s">
        <v>17</v>
      </c>
      <c r="AC2" s="248">
        <f>SUM(D9)</f>
        <v>0</v>
      </c>
      <c r="AD2" s="248">
        <f>SUM(D32)</f>
        <v>0</v>
      </c>
      <c r="AE2" s="248">
        <f>SUM(D55)</f>
        <v>0</v>
      </c>
      <c r="AF2" s="289">
        <f>SUM(AC2:AE2)/3</f>
        <v>0</v>
      </c>
    </row>
    <row r="3" spans="1:35" x14ac:dyDescent="0.25">
      <c r="A3" s="247" t="s">
        <v>16</v>
      </c>
      <c r="B3" s="260">
        <f>SUM(Questions!B14)</f>
        <v>0</v>
      </c>
      <c r="C3" s="261" t="e">
        <f>SUM(D3/F3)</f>
        <v>#DIV/0!</v>
      </c>
      <c r="D3" s="262">
        <f>SUM(Questions!B5)</f>
        <v>0</v>
      </c>
      <c r="E3" s="263">
        <f>SUM(Questions!C5)</f>
        <v>0</v>
      </c>
      <c r="F3" s="263">
        <f>SUM(Questions!D5)</f>
        <v>0</v>
      </c>
      <c r="G3" s="263">
        <f>SUM(Questions!E5)</f>
        <v>0</v>
      </c>
      <c r="H3" s="252" t="e">
        <f>SUM(D3/G3)</f>
        <v>#DIV/0!</v>
      </c>
      <c r="I3" s="252" t="e">
        <f>SUM(D3/E3)</f>
        <v>#DIV/0!</v>
      </c>
      <c r="J3" s="261" t="e">
        <f>SUM(N3/B3)</f>
        <v>#DIV/0!</v>
      </c>
      <c r="K3" s="264">
        <v>250000</v>
      </c>
      <c r="L3" s="250" t="e">
        <f>SUM((E3/B3)/K3)*1.4</f>
        <v>#DIV/0!</v>
      </c>
      <c r="M3" s="248" t="e">
        <f>SUM(J3*L3)*B3</f>
        <v>#DIV/0!</v>
      </c>
      <c r="N3" s="265">
        <f>SUM(Questions!C14)</f>
        <v>0</v>
      </c>
      <c r="P3" s="247" t="s">
        <v>29</v>
      </c>
      <c r="Q3" s="248" t="e">
        <f t="shared" ref="Q3:Q7" si="4">SUM(D4/B4)</f>
        <v>#DIV/0!</v>
      </c>
      <c r="R3" s="248" t="e">
        <f t="shared" ref="R3:R7" si="5">SUM(D27/B27)</f>
        <v>#DIV/0!</v>
      </c>
      <c r="S3" s="248" t="e">
        <f t="shared" ref="S3:S7" si="6">SUM(D50/B50)</f>
        <v>#DIV/0!</v>
      </c>
      <c r="T3" s="289" t="e">
        <f t="shared" si="0"/>
        <v>#DIV/0!</v>
      </c>
      <c r="V3" s="247" t="s">
        <v>30</v>
      </c>
      <c r="W3" s="252" t="e">
        <f t="shared" si="1"/>
        <v>#DIV/0!</v>
      </c>
      <c r="X3" s="252" t="e">
        <f t="shared" si="2"/>
        <v>#DIV/0!</v>
      </c>
      <c r="Y3" s="252" t="e">
        <f t="shared" si="3"/>
        <v>#DIV/0!</v>
      </c>
      <c r="Z3" s="253" t="e">
        <f t="shared" ref="Z3:Z14" si="7">SUM(W3:Y3)/3</f>
        <v>#DIV/0!</v>
      </c>
      <c r="AA3" s="252"/>
      <c r="AB3" s="247" t="s">
        <v>30</v>
      </c>
      <c r="AC3" s="248">
        <f>SUM(D11)</f>
        <v>0</v>
      </c>
      <c r="AD3" s="248">
        <f>SUM(D34)</f>
        <v>0</v>
      </c>
      <c r="AE3" s="248">
        <f>SUM(D57)</f>
        <v>0</v>
      </c>
      <c r="AF3" s="289">
        <f t="shared" ref="AF3:AF14" si="8">SUM(AC3:AE3)/3</f>
        <v>0</v>
      </c>
    </row>
    <row r="4" spans="1:35" x14ac:dyDescent="0.25">
      <c r="A4" s="247" t="s">
        <v>29</v>
      </c>
      <c r="B4" s="260">
        <f>SUM(Questions!B15)</f>
        <v>0</v>
      </c>
      <c r="C4" s="261" t="e">
        <f t="shared" ref="C4:C8" si="9">SUM(D4/F4)</f>
        <v>#DIV/0!</v>
      </c>
      <c r="D4" s="262">
        <f>SUM(Questions!B6)</f>
        <v>0</v>
      </c>
      <c r="E4" s="263">
        <f>SUM(Questions!C6)</f>
        <v>0</v>
      </c>
      <c r="F4" s="263">
        <f>SUM(Questions!D6)</f>
        <v>0</v>
      </c>
      <c r="G4" s="263">
        <f>SUM(Questions!E6)</f>
        <v>0</v>
      </c>
      <c r="H4" s="252" t="e">
        <f t="shared" ref="H4:H9" si="10">SUM(D4/G4)</f>
        <v>#DIV/0!</v>
      </c>
      <c r="I4" s="252" t="e">
        <f t="shared" ref="I4:I9" si="11">SUM(D4/E4)</f>
        <v>#DIV/0!</v>
      </c>
      <c r="J4" s="261" t="e">
        <f t="shared" ref="J4:J8" si="12">SUM(N4/B4)</f>
        <v>#DIV/0!</v>
      </c>
      <c r="K4" s="264">
        <v>250000</v>
      </c>
      <c r="L4" s="250" t="e">
        <f t="shared" ref="L4:L7" si="13">SUM((E4/B4)/K4)*1.4</f>
        <v>#DIV/0!</v>
      </c>
      <c r="M4" s="248" t="e">
        <f>SUM(J4*L4)*B4</f>
        <v>#DIV/0!</v>
      </c>
      <c r="N4" s="265">
        <f>SUM(Questions!C15)</f>
        <v>0</v>
      </c>
      <c r="P4" s="247" t="s">
        <v>31</v>
      </c>
      <c r="Q4" s="248" t="e">
        <f t="shared" si="4"/>
        <v>#DIV/0!</v>
      </c>
      <c r="R4" s="248" t="e">
        <f t="shared" si="5"/>
        <v>#DIV/0!</v>
      </c>
      <c r="S4" s="248" t="e">
        <f>SUM(D51/B51)</f>
        <v>#DIV/0!</v>
      </c>
      <c r="T4" s="289" t="e">
        <f t="shared" si="0"/>
        <v>#DIV/0!</v>
      </c>
      <c r="V4" s="247" t="s">
        <v>32</v>
      </c>
      <c r="W4" s="252" t="e">
        <f t="shared" si="1"/>
        <v>#DIV/0!</v>
      </c>
      <c r="X4" s="252" t="e">
        <f t="shared" si="2"/>
        <v>#DIV/0!</v>
      </c>
      <c r="Y4" s="252" t="e">
        <f t="shared" si="3"/>
        <v>#DIV/0!</v>
      </c>
      <c r="Z4" s="253" t="e">
        <f t="shared" si="7"/>
        <v>#DIV/0!</v>
      </c>
      <c r="AA4" s="252"/>
      <c r="AB4" s="247" t="s">
        <v>32</v>
      </c>
      <c r="AC4" s="248">
        <f t="shared" ref="AC4:AC9" si="14">SUM(D12)</f>
        <v>0</v>
      </c>
      <c r="AD4" s="248">
        <f t="shared" ref="AD4:AD9" si="15">SUM(D35)</f>
        <v>0</v>
      </c>
      <c r="AE4" s="248">
        <f t="shared" ref="AE4:AE9" si="16">SUM(D58)</f>
        <v>0</v>
      </c>
      <c r="AF4" s="289">
        <f t="shared" si="8"/>
        <v>0</v>
      </c>
    </row>
    <row r="5" spans="1:35" x14ac:dyDescent="0.25">
      <c r="A5" s="247" t="s">
        <v>31</v>
      </c>
      <c r="B5" s="260">
        <f>SUM(Questions!B16)</f>
        <v>0</v>
      </c>
      <c r="C5" s="261" t="e">
        <f t="shared" si="9"/>
        <v>#DIV/0!</v>
      </c>
      <c r="D5" s="262">
        <f>SUM(Questions!B7)</f>
        <v>0</v>
      </c>
      <c r="E5" s="263">
        <f>SUM(Questions!C7)</f>
        <v>0</v>
      </c>
      <c r="F5" s="263">
        <f>SUM(Questions!D7)</f>
        <v>0</v>
      </c>
      <c r="G5" s="263">
        <f>SUM(Questions!E7)</f>
        <v>0</v>
      </c>
      <c r="H5" s="252" t="e">
        <f t="shared" si="10"/>
        <v>#DIV/0!</v>
      </c>
      <c r="I5" s="252" t="e">
        <f t="shared" si="11"/>
        <v>#DIV/0!</v>
      </c>
      <c r="J5" s="261" t="e">
        <f t="shared" si="12"/>
        <v>#DIV/0!</v>
      </c>
      <c r="K5" s="264">
        <v>250000</v>
      </c>
      <c r="L5" s="250" t="e">
        <f t="shared" si="13"/>
        <v>#DIV/0!</v>
      </c>
      <c r="M5" s="248" t="e">
        <f t="shared" ref="M5:M8" si="17">SUM(J5*L5)*B5</f>
        <v>#DIV/0!</v>
      </c>
      <c r="N5" s="265">
        <f>SUM(Questions!C16)</f>
        <v>0</v>
      </c>
      <c r="P5" s="247" t="s">
        <v>33</v>
      </c>
      <c r="Q5" s="248" t="e">
        <f t="shared" si="4"/>
        <v>#DIV/0!</v>
      </c>
      <c r="R5" s="248" t="e">
        <f t="shared" si="5"/>
        <v>#DIV/0!</v>
      </c>
      <c r="S5" s="248" t="e">
        <f t="shared" si="6"/>
        <v>#DIV/0!</v>
      </c>
      <c r="T5" s="289" t="e">
        <f t="shared" si="0"/>
        <v>#DIV/0!</v>
      </c>
      <c r="V5" s="247" t="s">
        <v>34</v>
      </c>
      <c r="W5" s="252" t="e">
        <f t="shared" si="1"/>
        <v>#DIV/0!</v>
      </c>
      <c r="X5" s="252" t="e">
        <f t="shared" si="2"/>
        <v>#DIV/0!</v>
      </c>
      <c r="Y5" s="252" t="e">
        <f t="shared" si="3"/>
        <v>#DIV/0!</v>
      </c>
      <c r="Z5" s="253" t="e">
        <f t="shared" si="7"/>
        <v>#DIV/0!</v>
      </c>
      <c r="AA5" s="252"/>
      <c r="AB5" s="247" t="s">
        <v>34</v>
      </c>
      <c r="AC5" s="248">
        <f t="shared" si="14"/>
        <v>0</v>
      </c>
      <c r="AD5" s="248">
        <f t="shared" si="15"/>
        <v>0</v>
      </c>
      <c r="AE5" s="248">
        <f t="shared" si="16"/>
        <v>0</v>
      </c>
      <c r="AF5" s="289">
        <f t="shared" si="8"/>
        <v>0</v>
      </c>
    </row>
    <row r="6" spans="1:35" x14ac:dyDescent="0.25">
      <c r="A6" s="247" t="s">
        <v>33</v>
      </c>
      <c r="B6" s="260">
        <f>SUM(Questions!B17)</f>
        <v>0</v>
      </c>
      <c r="C6" s="261" t="e">
        <f t="shared" si="9"/>
        <v>#DIV/0!</v>
      </c>
      <c r="D6" s="262">
        <f>SUM(Questions!B8)</f>
        <v>0</v>
      </c>
      <c r="E6" s="263">
        <f>SUM(Questions!C8)</f>
        <v>0</v>
      </c>
      <c r="F6" s="263">
        <f>SUM(Questions!D8)</f>
        <v>0</v>
      </c>
      <c r="G6" s="263">
        <f>SUM(Questions!E8)</f>
        <v>0</v>
      </c>
      <c r="H6" s="252" t="e">
        <f t="shared" si="10"/>
        <v>#DIV/0!</v>
      </c>
      <c r="I6" s="252" t="e">
        <f t="shared" si="11"/>
        <v>#DIV/0!</v>
      </c>
      <c r="J6" s="261" t="e">
        <f t="shared" si="12"/>
        <v>#DIV/0!</v>
      </c>
      <c r="K6" s="264">
        <v>200000</v>
      </c>
      <c r="L6" s="250" t="e">
        <f t="shared" si="13"/>
        <v>#DIV/0!</v>
      </c>
      <c r="M6" s="248" t="e">
        <f>SUM(J6*L6)*B6</f>
        <v>#DIV/0!</v>
      </c>
      <c r="N6" s="265">
        <f>SUM(Questions!C17)</f>
        <v>0</v>
      </c>
      <c r="P6" s="247" t="s">
        <v>35</v>
      </c>
      <c r="Q6" s="248" t="e">
        <f t="shared" si="4"/>
        <v>#DIV/0!</v>
      </c>
      <c r="R6" s="248" t="e">
        <f t="shared" si="5"/>
        <v>#DIV/0!</v>
      </c>
      <c r="S6" s="248" t="e">
        <f t="shared" si="6"/>
        <v>#DIV/0!</v>
      </c>
      <c r="T6" s="289" t="e">
        <f t="shared" si="0"/>
        <v>#DIV/0!</v>
      </c>
      <c r="V6" s="247" t="s">
        <v>36</v>
      </c>
      <c r="W6" s="252" t="e">
        <f t="shared" si="1"/>
        <v>#DIV/0!</v>
      </c>
      <c r="X6" s="252" t="e">
        <f t="shared" si="2"/>
        <v>#DIV/0!</v>
      </c>
      <c r="Y6" s="252" t="e">
        <f t="shared" si="3"/>
        <v>#DIV/0!</v>
      </c>
      <c r="Z6" s="253" t="e">
        <f t="shared" si="7"/>
        <v>#DIV/0!</v>
      </c>
      <c r="AA6" s="252"/>
      <c r="AB6" s="247" t="s">
        <v>36</v>
      </c>
      <c r="AC6" s="248">
        <f t="shared" si="14"/>
        <v>0</v>
      </c>
      <c r="AD6" s="248">
        <f t="shared" si="15"/>
        <v>0</v>
      </c>
      <c r="AE6" s="248">
        <f t="shared" si="16"/>
        <v>0</v>
      </c>
      <c r="AF6" s="289">
        <f t="shared" si="8"/>
        <v>0</v>
      </c>
    </row>
    <row r="7" spans="1:35" ht="15.75" thickBot="1" x14ac:dyDescent="0.3">
      <c r="A7" s="247" t="s">
        <v>35</v>
      </c>
      <c r="B7" s="260">
        <f>SUM(Questions!B18)</f>
        <v>0</v>
      </c>
      <c r="C7" s="261" t="e">
        <f t="shared" si="9"/>
        <v>#DIV/0!</v>
      </c>
      <c r="D7" s="262">
        <f>SUM(Questions!B9)</f>
        <v>0</v>
      </c>
      <c r="E7" s="263">
        <f>SUM(Questions!C9)</f>
        <v>0</v>
      </c>
      <c r="F7" s="263">
        <f>SUM(Questions!D9)</f>
        <v>0</v>
      </c>
      <c r="G7" s="263">
        <f>SUM(Questions!E9)</f>
        <v>0</v>
      </c>
      <c r="H7" s="252" t="e">
        <f t="shared" si="10"/>
        <v>#DIV/0!</v>
      </c>
      <c r="I7" s="252" t="e">
        <f t="shared" si="11"/>
        <v>#DIV/0!</v>
      </c>
      <c r="J7" s="261" t="e">
        <f t="shared" si="12"/>
        <v>#DIV/0!</v>
      </c>
      <c r="K7" s="264">
        <v>250000</v>
      </c>
      <c r="L7" s="250" t="e">
        <f t="shared" si="13"/>
        <v>#DIV/0!</v>
      </c>
      <c r="M7" s="248" t="e">
        <f t="shared" si="17"/>
        <v>#DIV/0!</v>
      </c>
      <c r="N7" s="265">
        <f>SUM(Questions!C18)</f>
        <v>0</v>
      </c>
      <c r="P7" s="306" t="s">
        <v>37</v>
      </c>
      <c r="Q7" s="281" t="e">
        <f t="shared" si="4"/>
        <v>#DIV/0!</v>
      </c>
      <c r="R7" s="281" t="e">
        <f t="shared" si="5"/>
        <v>#DIV/0!</v>
      </c>
      <c r="S7" s="281" t="e">
        <f t="shared" si="6"/>
        <v>#DIV/0!</v>
      </c>
      <c r="T7" s="316" t="e">
        <f t="shared" si="0"/>
        <v>#DIV/0!</v>
      </c>
      <c r="V7" s="247" t="s">
        <v>38</v>
      </c>
      <c r="W7" s="252" t="e">
        <f t="shared" si="1"/>
        <v>#DIV/0!</v>
      </c>
      <c r="X7" s="252" t="e">
        <f t="shared" si="2"/>
        <v>#DIV/0!</v>
      </c>
      <c r="Y7" s="252" t="e">
        <f t="shared" si="3"/>
        <v>#DIV/0!</v>
      </c>
      <c r="Z7" s="253" t="e">
        <f t="shared" si="7"/>
        <v>#DIV/0!</v>
      </c>
      <c r="AA7" s="252"/>
      <c r="AB7" s="247" t="s">
        <v>38</v>
      </c>
      <c r="AC7" s="248">
        <f t="shared" si="14"/>
        <v>0</v>
      </c>
      <c r="AD7" s="248">
        <f t="shared" si="15"/>
        <v>0</v>
      </c>
      <c r="AE7" s="248">
        <f t="shared" si="16"/>
        <v>0</v>
      </c>
      <c r="AF7" s="289">
        <f t="shared" si="8"/>
        <v>0</v>
      </c>
    </row>
    <row r="8" spans="1:35" ht="15.75" thickBot="1" x14ac:dyDescent="0.3">
      <c r="A8" s="247" t="s">
        <v>37</v>
      </c>
      <c r="B8" s="274">
        <f>SUM(Questions!B19)</f>
        <v>0</v>
      </c>
      <c r="C8" s="275" t="e">
        <f t="shared" si="9"/>
        <v>#DIV/0!</v>
      </c>
      <c r="D8" s="276">
        <f>SUM(Questions!B10)</f>
        <v>0</v>
      </c>
      <c r="E8" s="277">
        <f>SUM(Questions!C10)</f>
        <v>0</v>
      </c>
      <c r="F8" s="277">
        <f>SUM(Questions!D10)</f>
        <v>0</v>
      </c>
      <c r="G8" s="277">
        <f>SUM(Questions!E10)</f>
        <v>0</v>
      </c>
      <c r="H8" s="278" t="e">
        <f t="shared" si="10"/>
        <v>#DIV/0!</v>
      </c>
      <c r="I8" s="278" t="e">
        <f t="shared" si="11"/>
        <v>#DIV/0!</v>
      </c>
      <c r="J8" s="279" t="e">
        <f t="shared" si="12"/>
        <v>#DIV/0!</v>
      </c>
      <c r="K8" s="280">
        <v>700000</v>
      </c>
      <c r="L8" s="266" t="e">
        <f>SUM((E8/B8)/K8)*1.4</f>
        <v>#DIV/0!</v>
      </c>
      <c r="M8" s="281" t="e">
        <f t="shared" si="17"/>
        <v>#DIV/0!</v>
      </c>
      <c r="N8" s="282">
        <f>SUM(Questions!C19)</f>
        <v>0</v>
      </c>
      <c r="V8" s="247" t="s">
        <v>39</v>
      </c>
      <c r="W8" s="252" t="e">
        <f t="shared" si="1"/>
        <v>#DIV/0!</v>
      </c>
      <c r="X8" s="252" t="e">
        <f t="shared" si="2"/>
        <v>#DIV/0!</v>
      </c>
      <c r="Y8" s="252" t="e">
        <f t="shared" si="3"/>
        <v>#DIV/0!</v>
      </c>
      <c r="Z8" s="253" t="e">
        <f t="shared" si="7"/>
        <v>#DIV/0!</v>
      </c>
      <c r="AA8" s="252"/>
      <c r="AB8" s="247" t="s">
        <v>39</v>
      </c>
      <c r="AC8" s="248">
        <f t="shared" si="14"/>
        <v>0</v>
      </c>
      <c r="AD8" s="248">
        <f t="shared" si="15"/>
        <v>0</v>
      </c>
      <c r="AE8" s="248">
        <f t="shared" si="16"/>
        <v>0</v>
      </c>
      <c r="AF8" s="289">
        <f t="shared" si="8"/>
        <v>0</v>
      </c>
    </row>
    <row r="9" spans="1:35" ht="15.75" thickBot="1" x14ac:dyDescent="0.3">
      <c r="A9" s="247"/>
      <c r="B9" s="287">
        <f>SUM(B3:B8)</f>
        <v>0</v>
      </c>
      <c r="C9" s="248" t="e">
        <f>SUM(D9/F9)</f>
        <v>#DIV/0!</v>
      </c>
      <c r="D9" s="288">
        <f>SUM(D3:D8)</f>
        <v>0</v>
      </c>
      <c r="E9" s="264">
        <f>SUM(E3:E8)</f>
        <v>0</v>
      </c>
      <c r="F9" s="264">
        <f>SUM(F3:F8)</f>
        <v>0</v>
      </c>
      <c r="G9" s="264">
        <f>SUM(G3:G8)</f>
        <v>0</v>
      </c>
      <c r="H9" s="252" t="e">
        <f t="shared" si="10"/>
        <v>#DIV/0!</v>
      </c>
      <c r="I9" s="252" t="e">
        <f t="shared" si="11"/>
        <v>#DIV/0!</v>
      </c>
      <c r="J9" s="248" t="e">
        <f>SUM(N9/B9)</f>
        <v>#DIV/0!</v>
      </c>
      <c r="K9" s="264"/>
      <c r="L9" s="250" t="e">
        <f>SUM(M9/N9)</f>
        <v>#DIV/0!</v>
      </c>
      <c r="M9" s="248" t="e">
        <f>SUM(M3:M8)</f>
        <v>#DIV/0!</v>
      </c>
      <c r="N9" s="289">
        <f>SUM(N3:N8)</f>
        <v>0</v>
      </c>
      <c r="P9" s="233" t="s">
        <v>105</v>
      </c>
      <c r="Q9" s="234">
        <v>2014</v>
      </c>
      <c r="R9" s="234">
        <v>2015</v>
      </c>
      <c r="S9" s="234">
        <v>2016</v>
      </c>
      <c r="T9" s="235" t="s">
        <v>1</v>
      </c>
      <c r="V9" s="247" t="s">
        <v>40</v>
      </c>
      <c r="W9" s="278" t="e">
        <f t="shared" si="1"/>
        <v>#DIV/0!</v>
      </c>
      <c r="X9" s="278" t="e">
        <f t="shared" si="2"/>
        <v>#DIV/0!</v>
      </c>
      <c r="Y9" s="278" t="e">
        <f t="shared" si="3"/>
        <v>#DIV/0!</v>
      </c>
      <c r="Z9" s="286" t="e">
        <f t="shared" si="7"/>
        <v>#DIV/0!</v>
      </c>
      <c r="AA9" s="252"/>
      <c r="AB9" s="247" t="s">
        <v>40</v>
      </c>
      <c r="AC9" s="248">
        <f t="shared" si="14"/>
        <v>0</v>
      </c>
      <c r="AD9" s="248">
        <f t="shared" si="15"/>
        <v>0</v>
      </c>
      <c r="AE9" s="248">
        <f t="shared" si="16"/>
        <v>0</v>
      </c>
      <c r="AF9" s="289">
        <f t="shared" si="8"/>
        <v>0</v>
      </c>
    </row>
    <row r="10" spans="1:35" ht="15.75" thickBot="1" x14ac:dyDescent="0.3">
      <c r="A10" s="298" t="s">
        <v>42</v>
      </c>
      <c r="B10" s="264"/>
      <c r="C10" s="248"/>
      <c r="D10" s="299"/>
      <c r="E10" s="264"/>
      <c r="F10" s="264"/>
      <c r="G10" s="264"/>
      <c r="H10" s="264"/>
      <c r="I10" s="264"/>
      <c r="J10" s="264"/>
      <c r="K10" s="264"/>
      <c r="L10" s="300"/>
      <c r="M10" s="264"/>
      <c r="N10" s="301"/>
      <c r="P10" s="247" t="s">
        <v>16</v>
      </c>
      <c r="Q10" s="250" t="e">
        <f>SUM(D3/D$9)</f>
        <v>#DIV/0!</v>
      </c>
      <c r="R10" s="250" t="e">
        <f>SUM(D26/D$32)</f>
        <v>#DIV/0!</v>
      </c>
      <c r="S10" s="250" t="e">
        <f>SUM(D49/D$55)</f>
        <v>#DIV/0!</v>
      </c>
      <c r="T10" s="251" t="e">
        <f t="shared" ref="T10:T15" si="18">SUM(Q10:S10)/3</f>
        <v>#DIV/0!</v>
      </c>
      <c r="V10" s="247" t="s">
        <v>41</v>
      </c>
      <c r="W10" s="296" t="e">
        <f t="shared" si="1"/>
        <v>#DIV/0!</v>
      </c>
      <c r="X10" s="296" t="e">
        <f t="shared" si="2"/>
        <v>#DIV/0!</v>
      </c>
      <c r="Y10" s="296" t="e">
        <f t="shared" si="3"/>
        <v>#DIV/0!</v>
      </c>
      <c r="Z10" s="297" t="e">
        <f t="shared" si="7"/>
        <v>#DIV/0!</v>
      </c>
      <c r="AA10" s="252"/>
      <c r="AB10" s="247" t="s">
        <v>41</v>
      </c>
      <c r="AC10" s="281">
        <f>SUM(AC3:AC9)</f>
        <v>0</v>
      </c>
      <c r="AD10" s="281">
        <f t="shared" ref="AD10:AE10" si="19">SUM(AD3:AD9)</f>
        <v>0</v>
      </c>
      <c r="AE10" s="281">
        <f t="shared" si="19"/>
        <v>0</v>
      </c>
      <c r="AF10" s="316">
        <f t="shared" si="8"/>
        <v>0</v>
      </c>
    </row>
    <row r="11" spans="1:35" x14ac:dyDescent="0.25">
      <c r="A11" s="247" t="s">
        <v>30</v>
      </c>
      <c r="B11" s="264"/>
      <c r="C11" s="248"/>
      <c r="D11" s="262">
        <f>SUM(Questions!B23)</f>
        <v>0</v>
      </c>
      <c r="E11" s="250" t="e">
        <f>SUM(D11/D9)</f>
        <v>#DIV/0!</v>
      </c>
      <c r="F11" s="264"/>
      <c r="G11" s="264"/>
      <c r="H11" s="264"/>
      <c r="I11" s="264"/>
      <c r="J11" s="264"/>
      <c r="K11" s="264"/>
      <c r="L11" s="300"/>
      <c r="M11" s="264"/>
      <c r="N11" s="301"/>
      <c r="P11" s="247" t="s">
        <v>29</v>
      </c>
      <c r="Q11" s="250" t="e">
        <f t="shared" ref="Q11:Q15" si="20">SUM(D4/D$9)</f>
        <v>#DIV/0!</v>
      </c>
      <c r="R11" s="250" t="e">
        <f t="shared" ref="R11:R15" si="21">SUM(D27/D$32)</f>
        <v>#DIV/0!</v>
      </c>
      <c r="S11" s="250" t="e">
        <f t="shared" ref="S11:S15" si="22">SUM(D50/D$55)</f>
        <v>#DIV/0!</v>
      </c>
      <c r="T11" s="251" t="e">
        <f t="shared" si="18"/>
        <v>#DIV/0!</v>
      </c>
      <c r="V11" s="247" t="s">
        <v>43</v>
      </c>
      <c r="W11" s="252" t="e">
        <f t="shared" si="1"/>
        <v>#DIV/0!</v>
      </c>
      <c r="X11" s="252" t="e">
        <f t="shared" si="2"/>
        <v>#DIV/0!</v>
      </c>
      <c r="Y11" s="252" t="e">
        <f t="shared" si="3"/>
        <v>#DIV/0!</v>
      </c>
      <c r="Z11" s="253" t="e">
        <f t="shared" si="7"/>
        <v>#DIV/0!</v>
      </c>
      <c r="AA11" s="252"/>
      <c r="AB11" s="247" t="s">
        <v>43</v>
      </c>
      <c r="AC11" s="248">
        <f>SUM(AC2-AC10)</f>
        <v>0</v>
      </c>
      <c r="AD11" s="248">
        <f t="shared" ref="AD11:AE11" si="23">SUM(AD2-AD10)</f>
        <v>0</v>
      </c>
      <c r="AE11" s="248">
        <f t="shared" si="23"/>
        <v>0</v>
      </c>
      <c r="AF11" s="289">
        <f t="shared" si="8"/>
        <v>0</v>
      </c>
    </row>
    <row r="12" spans="1:35" x14ac:dyDescent="0.25">
      <c r="A12" s="247" t="s">
        <v>32</v>
      </c>
      <c r="B12" s="264"/>
      <c r="C12" s="248"/>
      <c r="D12" s="262">
        <f>SUM(Questions!B24)</f>
        <v>0</v>
      </c>
      <c r="E12" s="250" t="e">
        <f>SUM(D12/D9)</f>
        <v>#DIV/0!</v>
      </c>
      <c r="F12" s="264"/>
      <c r="G12" s="264"/>
      <c r="H12" s="264"/>
      <c r="I12" s="264"/>
      <c r="J12" s="264"/>
      <c r="K12" s="264"/>
      <c r="L12" s="300"/>
      <c r="M12" s="264"/>
      <c r="N12" s="301"/>
      <c r="P12" s="247" t="s">
        <v>31</v>
      </c>
      <c r="Q12" s="250" t="e">
        <f t="shared" si="20"/>
        <v>#DIV/0!</v>
      </c>
      <c r="R12" s="250" t="e">
        <f t="shared" si="21"/>
        <v>#DIV/0!</v>
      </c>
      <c r="S12" s="250" t="e">
        <f t="shared" si="22"/>
        <v>#DIV/0!</v>
      </c>
      <c r="T12" s="251" t="e">
        <f t="shared" si="18"/>
        <v>#DIV/0!</v>
      </c>
      <c r="V12" s="247"/>
      <c r="W12" s="252"/>
      <c r="X12" s="252"/>
      <c r="Y12" s="252"/>
      <c r="Z12" s="253"/>
      <c r="AA12" s="252"/>
      <c r="AB12" s="247"/>
      <c r="AC12" s="353"/>
      <c r="AD12" s="353"/>
      <c r="AE12" s="353"/>
      <c r="AF12" s="289"/>
      <c r="AI12" s="308" t="s">
        <v>69</v>
      </c>
    </row>
    <row r="13" spans="1:35" ht="15.75" thickBot="1" x14ac:dyDescent="0.3">
      <c r="A13" s="247" t="s">
        <v>34</v>
      </c>
      <c r="B13" s="264"/>
      <c r="C13" s="248"/>
      <c r="D13" s="262">
        <f>SUM(Questions!B25)</f>
        <v>0</v>
      </c>
      <c r="E13" s="250" t="e">
        <f>SUM(D13/D9)</f>
        <v>#DIV/0!</v>
      </c>
      <c r="F13" s="264"/>
      <c r="G13" s="264"/>
      <c r="H13" s="264"/>
      <c r="I13" s="264"/>
      <c r="J13" s="264"/>
      <c r="K13" s="264"/>
      <c r="L13" s="300"/>
      <c r="M13" s="264"/>
      <c r="N13" s="301"/>
      <c r="P13" s="247" t="s">
        <v>33</v>
      </c>
      <c r="Q13" s="250" t="e">
        <f t="shared" si="20"/>
        <v>#DIV/0!</v>
      </c>
      <c r="R13" s="250" t="e">
        <f t="shared" si="21"/>
        <v>#DIV/0!</v>
      </c>
      <c r="S13" s="250" t="e">
        <f t="shared" si="22"/>
        <v>#DIV/0!</v>
      </c>
      <c r="T13" s="251" t="e">
        <f t="shared" si="18"/>
        <v>#DIV/0!</v>
      </c>
      <c r="V13" s="247" t="s">
        <v>44</v>
      </c>
      <c r="W13" s="278" t="e">
        <f>SUM(AC13/G$9)</f>
        <v>#DIV/0!</v>
      </c>
      <c r="X13" s="278" t="e">
        <f>SUM(AD13/G$32)</f>
        <v>#DIV/0!</v>
      </c>
      <c r="Y13" s="278" t="e">
        <f>SUM(AE13/G$55)</f>
        <v>#DIV/0!</v>
      </c>
      <c r="Z13" s="286" t="e">
        <f t="shared" si="7"/>
        <v>#DIV/0!</v>
      </c>
      <c r="AA13" s="252"/>
      <c r="AB13" s="247" t="s">
        <v>44</v>
      </c>
      <c r="AC13" s="281" t="e">
        <f>SUM(D21)</f>
        <v>#DIV/0!</v>
      </c>
      <c r="AD13" s="281" t="e">
        <f>SUM(D44)</f>
        <v>#DIV/0!</v>
      </c>
      <c r="AE13" s="281" t="e">
        <f>SUM(D67)</f>
        <v>#DIV/0!</v>
      </c>
      <c r="AF13" s="316" t="e">
        <f t="shared" si="8"/>
        <v>#DIV/0!</v>
      </c>
    </row>
    <row r="14" spans="1:35" ht="15.75" thickBot="1" x14ac:dyDescent="0.3">
      <c r="A14" s="247" t="s">
        <v>36</v>
      </c>
      <c r="B14" s="264"/>
      <c r="C14" s="248"/>
      <c r="D14" s="262">
        <f>SUM(Questions!B26)</f>
        <v>0</v>
      </c>
      <c r="E14" s="250" t="e">
        <f>SUM(D14/D9)</f>
        <v>#DIV/0!</v>
      </c>
      <c r="F14" s="264"/>
      <c r="G14" s="264"/>
      <c r="H14" s="264"/>
      <c r="I14" s="264"/>
      <c r="J14" s="264"/>
      <c r="K14" s="264"/>
      <c r="L14" s="300"/>
      <c r="M14" s="264"/>
      <c r="N14" s="301"/>
      <c r="P14" s="247" t="s">
        <v>35</v>
      </c>
      <c r="Q14" s="250" t="e">
        <f t="shared" si="20"/>
        <v>#DIV/0!</v>
      </c>
      <c r="R14" s="250" t="e">
        <f t="shared" si="21"/>
        <v>#DIV/0!</v>
      </c>
      <c r="S14" s="250" t="e">
        <f t="shared" si="22"/>
        <v>#DIV/0!</v>
      </c>
      <c r="T14" s="251" t="e">
        <f t="shared" si="18"/>
        <v>#DIV/0!</v>
      </c>
      <c r="V14" s="306" t="s">
        <v>45</v>
      </c>
      <c r="W14" s="278" t="e">
        <f>SUM(AC14/G$9)</f>
        <v>#DIV/0!</v>
      </c>
      <c r="X14" s="278" t="e">
        <f>SUM(AD14/G$32)</f>
        <v>#DIV/0!</v>
      </c>
      <c r="Y14" s="278" t="e">
        <f>SUM(AE14/G$55)</f>
        <v>#DIV/0!</v>
      </c>
      <c r="Z14" s="286" t="e">
        <f t="shared" si="7"/>
        <v>#DIV/0!</v>
      </c>
      <c r="AA14" s="252"/>
      <c r="AB14" s="306" t="s">
        <v>45</v>
      </c>
      <c r="AC14" s="281" t="e">
        <f>SUM(D22)</f>
        <v>#DIV/0!</v>
      </c>
      <c r="AD14" s="281" t="e">
        <f>SUM(D45)</f>
        <v>#DIV/0!</v>
      </c>
      <c r="AE14" s="281" t="e">
        <f>SUM(D68)</f>
        <v>#DIV/0!</v>
      </c>
      <c r="AF14" s="316" t="e">
        <f t="shared" si="8"/>
        <v>#DIV/0!</v>
      </c>
    </row>
    <row r="15" spans="1:35" ht="15.75" thickBot="1" x14ac:dyDescent="0.3">
      <c r="A15" s="247" t="s">
        <v>38</v>
      </c>
      <c r="B15" s="264"/>
      <c r="C15" s="248"/>
      <c r="D15" s="262">
        <f>SUM(Questions!B27)</f>
        <v>0</v>
      </c>
      <c r="E15" s="250" t="e">
        <f>SUM(D15/D9)</f>
        <v>#DIV/0!</v>
      </c>
      <c r="F15" s="264"/>
      <c r="G15" s="264"/>
      <c r="H15" s="264"/>
      <c r="I15" s="264"/>
      <c r="J15" s="264"/>
      <c r="K15" s="264"/>
      <c r="L15" s="300"/>
      <c r="M15" s="264"/>
      <c r="N15" s="301"/>
      <c r="P15" s="306" t="s">
        <v>37</v>
      </c>
      <c r="Q15" s="266" t="e">
        <f t="shared" si="20"/>
        <v>#DIV/0!</v>
      </c>
      <c r="R15" s="266" t="e">
        <f t="shared" si="21"/>
        <v>#DIV/0!</v>
      </c>
      <c r="S15" s="266" t="e">
        <f t="shared" si="22"/>
        <v>#DIV/0!</v>
      </c>
      <c r="T15" s="267" t="e">
        <f t="shared" si="18"/>
        <v>#DIV/0!</v>
      </c>
      <c r="Z15" s="309"/>
      <c r="AC15" s="237"/>
      <c r="AD15" s="237"/>
      <c r="AE15" s="237"/>
      <c r="AF15" s="237"/>
    </row>
    <row r="16" spans="1:35" ht="15.75" thickBot="1" x14ac:dyDescent="0.3">
      <c r="A16" s="247" t="s">
        <v>39</v>
      </c>
      <c r="B16" s="264"/>
      <c r="C16" s="248"/>
      <c r="D16" s="262">
        <f>SUM(Questions!B28)</f>
        <v>0</v>
      </c>
      <c r="E16" s="250" t="e">
        <f>SUM(D16/D9)</f>
        <v>#DIV/0!</v>
      </c>
      <c r="F16" s="264"/>
      <c r="G16" s="264"/>
      <c r="H16" s="264"/>
      <c r="I16" s="264"/>
      <c r="J16" s="264"/>
      <c r="K16" s="264"/>
      <c r="L16" s="300"/>
      <c r="M16" s="264"/>
      <c r="N16" s="301"/>
      <c r="Q16" s="326"/>
      <c r="R16" s="326"/>
      <c r="S16" s="326"/>
      <c r="T16" s="326"/>
      <c r="V16" s="238" t="s">
        <v>46</v>
      </c>
      <c r="W16" s="239" t="s">
        <v>3</v>
      </c>
      <c r="X16" s="240" t="s">
        <v>4</v>
      </c>
      <c r="Y16" s="240" t="s">
        <v>5</v>
      </c>
      <c r="Z16" s="311" t="s">
        <v>1</v>
      </c>
      <c r="AB16" s="238" t="s">
        <v>47</v>
      </c>
      <c r="AC16" s="239" t="s">
        <v>3</v>
      </c>
      <c r="AD16" s="240" t="s">
        <v>4</v>
      </c>
      <c r="AE16" s="240" t="s">
        <v>5</v>
      </c>
      <c r="AF16" s="235" t="s">
        <v>1</v>
      </c>
    </row>
    <row r="17" spans="1:32" ht="15.75" thickBot="1" x14ac:dyDescent="0.3">
      <c r="A17" s="247" t="s">
        <v>40</v>
      </c>
      <c r="B17" s="264"/>
      <c r="C17" s="248"/>
      <c r="D17" s="262">
        <f>SUM(Questions!B29)</f>
        <v>0</v>
      </c>
      <c r="E17" s="250" t="e">
        <f>SUM(D17/D9)</f>
        <v>#DIV/0!</v>
      </c>
      <c r="F17" s="264"/>
      <c r="G17" s="264"/>
      <c r="H17" s="264"/>
      <c r="I17" s="264"/>
      <c r="J17" s="264"/>
      <c r="K17" s="264"/>
      <c r="L17" s="300"/>
      <c r="M17" s="264"/>
      <c r="N17" s="301"/>
      <c r="P17" s="238" t="s">
        <v>91</v>
      </c>
      <c r="Q17" s="234">
        <v>2014</v>
      </c>
      <c r="R17" s="234">
        <v>2015</v>
      </c>
      <c r="S17" s="234">
        <v>2016</v>
      </c>
      <c r="T17" s="235" t="s">
        <v>1</v>
      </c>
      <c r="V17" s="247" t="s">
        <v>17</v>
      </c>
      <c r="W17" s="252" t="e">
        <f t="shared" ref="W17:W26" si="24">SUM(AC2/F$9)</f>
        <v>#DIV/0!</v>
      </c>
      <c r="X17" s="252" t="e">
        <f t="shared" ref="X17:X26" si="25">SUM(AD2/F$32)</f>
        <v>#DIV/0!</v>
      </c>
      <c r="Y17" s="252" t="e">
        <f t="shared" ref="Y17:Y26" si="26">SUM(AE2/F$55)</f>
        <v>#DIV/0!</v>
      </c>
      <c r="Z17" s="253" t="e">
        <f>SUM(W17:Y17)/3</f>
        <v>#DIV/0!</v>
      </c>
      <c r="AB17" s="247" t="s">
        <v>17</v>
      </c>
      <c r="AC17" s="250">
        <v>1</v>
      </c>
      <c r="AD17" s="250">
        <v>1</v>
      </c>
      <c r="AE17" s="250">
        <v>1</v>
      </c>
      <c r="AF17" s="251">
        <f>SUM(AC17:AE17)/3</f>
        <v>1</v>
      </c>
    </row>
    <row r="18" spans="1:32" ht="15.75" thickBot="1" x14ac:dyDescent="0.3">
      <c r="A18" s="247" t="s">
        <v>41</v>
      </c>
      <c r="B18" s="264"/>
      <c r="C18" s="248"/>
      <c r="D18" s="312">
        <f>SUM(D11:D17)</f>
        <v>0</v>
      </c>
      <c r="E18" s="250" t="e">
        <f>SUM(D18/D9)</f>
        <v>#DIV/0!</v>
      </c>
      <c r="F18" s="264"/>
      <c r="G18" s="264"/>
      <c r="H18" s="264"/>
      <c r="I18" s="264"/>
      <c r="J18" s="264"/>
      <c r="K18" s="264"/>
      <c r="L18" s="300"/>
      <c r="M18" s="264"/>
      <c r="N18" s="301"/>
      <c r="P18" s="247" t="s">
        <v>17</v>
      </c>
      <c r="Q18" s="250">
        <v>1</v>
      </c>
      <c r="R18" s="250">
        <v>1</v>
      </c>
      <c r="S18" s="250">
        <v>1</v>
      </c>
      <c r="T18" s="251">
        <f>SUM(Q18:S18)/3</f>
        <v>1</v>
      </c>
      <c r="V18" s="247" t="s">
        <v>30</v>
      </c>
      <c r="W18" s="252" t="e">
        <f t="shared" si="24"/>
        <v>#DIV/0!</v>
      </c>
      <c r="X18" s="252" t="e">
        <f t="shared" si="25"/>
        <v>#DIV/0!</v>
      </c>
      <c r="Y18" s="252" t="e">
        <f t="shared" si="26"/>
        <v>#DIV/0!</v>
      </c>
      <c r="Z18" s="253" t="e">
        <f t="shared" ref="Z18:Z29" si="27">SUM(W18:Y18)/3</f>
        <v>#DIV/0!</v>
      </c>
      <c r="AB18" s="247" t="s">
        <v>30</v>
      </c>
      <c r="AC18" s="250" t="e">
        <f>SUM(AC3/AC$2)</f>
        <v>#DIV/0!</v>
      </c>
      <c r="AD18" s="250" t="e">
        <f t="shared" ref="AD18:AE18" si="28">SUM(AD3/AD$2)</f>
        <v>#DIV/0!</v>
      </c>
      <c r="AE18" s="250" t="e">
        <f t="shared" si="28"/>
        <v>#DIV/0!</v>
      </c>
      <c r="AF18" s="251" t="e">
        <f t="shared" ref="AF18:AF29" si="29">SUM(AC18:AE18)/3</f>
        <v>#DIV/0!</v>
      </c>
    </row>
    <row r="19" spans="1:32" x14ac:dyDescent="0.25">
      <c r="A19" s="247" t="s">
        <v>43</v>
      </c>
      <c r="B19" s="264"/>
      <c r="C19" s="248"/>
      <c r="D19" s="288">
        <f>SUM(D9-D18)</f>
        <v>0</v>
      </c>
      <c r="E19" s="250" t="e">
        <f>SUM(D19/D9)</f>
        <v>#DIV/0!</v>
      </c>
      <c r="F19" s="264"/>
      <c r="G19" s="264"/>
      <c r="H19" s="264"/>
      <c r="I19" s="264"/>
      <c r="J19" s="264"/>
      <c r="K19" s="264"/>
      <c r="L19" s="300"/>
      <c r="M19" s="264"/>
      <c r="N19" s="301"/>
      <c r="P19" s="247" t="s">
        <v>48</v>
      </c>
      <c r="Q19" s="250" t="e">
        <f>SUM(AC3+AC4)/AC2</f>
        <v>#DIV/0!</v>
      </c>
      <c r="R19" s="250" t="e">
        <f>SUM(AD3+AD4)/AD2</f>
        <v>#DIV/0!</v>
      </c>
      <c r="S19" s="250" t="e">
        <f>SUM(AE3+AE4)/AE2</f>
        <v>#DIV/0!</v>
      </c>
      <c r="T19" s="251" t="e">
        <f t="shared" ref="T19:T22" si="30">SUM(Q19:S19)/3</f>
        <v>#DIV/0!</v>
      </c>
      <c r="V19" s="247" t="s">
        <v>32</v>
      </c>
      <c r="W19" s="252" t="e">
        <f t="shared" si="24"/>
        <v>#DIV/0!</v>
      </c>
      <c r="X19" s="252" t="e">
        <f t="shared" si="25"/>
        <v>#DIV/0!</v>
      </c>
      <c r="Y19" s="252" t="e">
        <f t="shared" si="26"/>
        <v>#DIV/0!</v>
      </c>
      <c r="Z19" s="253" t="e">
        <f t="shared" si="27"/>
        <v>#DIV/0!</v>
      </c>
      <c r="AB19" s="247" t="s">
        <v>32</v>
      </c>
      <c r="AC19" s="250" t="e">
        <f t="shared" ref="AC19:AE29" si="31">SUM(AC4/AC$2)</f>
        <v>#DIV/0!</v>
      </c>
      <c r="AD19" s="250" t="e">
        <f t="shared" si="31"/>
        <v>#DIV/0!</v>
      </c>
      <c r="AE19" s="250" t="e">
        <f t="shared" si="31"/>
        <v>#DIV/0!</v>
      </c>
      <c r="AF19" s="251" t="e">
        <f t="shared" si="29"/>
        <v>#DIV/0!</v>
      </c>
    </row>
    <row r="20" spans="1:32" x14ac:dyDescent="0.25">
      <c r="A20" s="247"/>
      <c r="B20" s="264"/>
      <c r="C20" s="248"/>
      <c r="D20" s="288"/>
      <c r="E20" s="250"/>
      <c r="F20" s="264"/>
      <c r="G20" s="264"/>
      <c r="H20" s="264"/>
      <c r="I20" s="264"/>
      <c r="J20" s="264"/>
      <c r="K20" s="264"/>
      <c r="L20" s="300"/>
      <c r="M20" s="264"/>
      <c r="N20" s="301"/>
      <c r="P20" s="247" t="s">
        <v>49</v>
      </c>
      <c r="Q20" s="250" t="e">
        <f>SUM(AC7)/AC2</f>
        <v>#DIV/0!</v>
      </c>
      <c r="R20" s="250" t="e">
        <f t="shared" ref="R20:S20" si="32">SUM(AD7)/AD2</f>
        <v>#DIV/0!</v>
      </c>
      <c r="S20" s="250" t="e">
        <f t="shared" si="32"/>
        <v>#DIV/0!</v>
      </c>
      <c r="T20" s="251" t="e">
        <f t="shared" si="30"/>
        <v>#DIV/0!</v>
      </c>
      <c r="V20" s="247" t="s">
        <v>34</v>
      </c>
      <c r="W20" s="252" t="e">
        <f t="shared" si="24"/>
        <v>#DIV/0!</v>
      </c>
      <c r="X20" s="252" t="e">
        <f t="shared" si="25"/>
        <v>#DIV/0!</v>
      </c>
      <c r="Y20" s="252" t="e">
        <f t="shared" si="26"/>
        <v>#DIV/0!</v>
      </c>
      <c r="Z20" s="253" t="e">
        <f t="shared" si="27"/>
        <v>#DIV/0!</v>
      </c>
      <c r="AB20" s="247" t="s">
        <v>34</v>
      </c>
      <c r="AC20" s="250" t="e">
        <f t="shared" si="31"/>
        <v>#DIV/0!</v>
      </c>
      <c r="AD20" s="250" t="e">
        <f t="shared" si="31"/>
        <v>#DIV/0!</v>
      </c>
      <c r="AE20" s="250" t="e">
        <f t="shared" si="31"/>
        <v>#DIV/0!</v>
      </c>
      <c r="AF20" s="251" t="e">
        <f t="shared" si="29"/>
        <v>#DIV/0!</v>
      </c>
    </row>
    <row r="21" spans="1:32" ht="15.75" thickBot="1" x14ac:dyDescent="0.3">
      <c r="A21" s="247" t="s">
        <v>44</v>
      </c>
      <c r="B21" s="264"/>
      <c r="C21" s="248"/>
      <c r="D21" s="313" t="e">
        <f>SUM(M9)</f>
        <v>#DIV/0!</v>
      </c>
      <c r="E21" s="250" t="e">
        <f>SUM(D21/D9)</f>
        <v>#DIV/0!</v>
      </c>
      <c r="F21" s="264"/>
      <c r="G21" s="264"/>
      <c r="H21" s="264"/>
      <c r="I21" s="264"/>
      <c r="J21" s="264"/>
      <c r="K21" s="264"/>
      <c r="L21" s="300"/>
      <c r="M21" s="264"/>
      <c r="N21" s="301"/>
      <c r="P21" s="247" t="s">
        <v>50</v>
      </c>
      <c r="Q21" s="266" t="e">
        <f>SUM(AC5+AC6+AC8+AC9+AC13)/AC2</f>
        <v>#DIV/0!</v>
      </c>
      <c r="R21" s="266" t="e">
        <f t="shared" ref="R21:S21" si="33">SUM(AD5+AD6+AD8+AD9+AD13)/AD2</f>
        <v>#DIV/0!</v>
      </c>
      <c r="S21" s="266" t="e">
        <f t="shared" si="33"/>
        <v>#DIV/0!</v>
      </c>
      <c r="T21" s="267" t="e">
        <f t="shared" si="30"/>
        <v>#DIV/0!</v>
      </c>
      <c r="V21" s="247" t="s">
        <v>36</v>
      </c>
      <c r="W21" s="252" t="e">
        <f t="shared" si="24"/>
        <v>#DIV/0!</v>
      </c>
      <c r="X21" s="252" t="e">
        <f t="shared" si="25"/>
        <v>#DIV/0!</v>
      </c>
      <c r="Y21" s="252" t="e">
        <f t="shared" si="26"/>
        <v>#DIV/0!</v>
      </c>
      <c r="Z21" s="253" t="e">
        <f t="shared" si="27"/>
        <v>#DIV/0!</v>
      </c>
      <c r="AB21" s="247" t="s">
        <v>36</v>
      </c>
      <c r="AC21" s="250" t="e">
        <f t="shared" si="31"/>
        <v>#DIV/0!</v>
      </c>
      <c r="AD21" s="250" t="e">
        <f t="shared" si="31"/>
        <v>#DIV/0!</v>
      </c>
      <c r="AE21" s="250" t="e">
        <f t="shared" si="31"/>
        <v>#DIV/0!</v>
      </c>
      <c r="AF21" s="251" t="e">
        <f t="shared" si="29"/>
        <v>#DIV/0!</v>
      </c>
    </row>
    <row r="22" spans="1:32" ht="15.75" thickBot="1" x14ac:dyDescent="0.3">
      <c r="A22" s="306" t="s">
        <v>45</v>
      </c>
      <c r="B22" s="280"/>
      <c r="C22" s="281"/>
      <c r="D22" s="313" t="e">
        <f>SUM(D19-D21)</f>
        <v>#DIV/0!</v>
      </c>
      <c r="E22" s="266" t="e">
        <f>SUM(D22/D9)</f>
        <v>#DIV/0!</v>
      </c>
      <c r="F22" s="280"/>
      <c r="G22" s="280"/>
      <c r="H22" s="280"/>
      <c r="I22" s="280"/>
      <c r="J22" s="280"/>
      <c r="K22" s="280"/>
      <c r="L22" s="314"/>
      <c r="M22" s="280"/>
      <c r="N22" s="315"/>
      <c r="P22" s="247" t="s">
        <v>45</v>
      </c>
      <c r="Q22" s="250" t="e">
        <f>SUM(Q18-Q19-Q20-Q21)</f>
        <v>#DIV/0!</v>
      </c>
      <c r="R22" s="250" t="e">
        <f t="shared" ref="R22:S22" si="34">SUM(R18-R19-R20-R21)</f>
        <v>#DIV/0!</v>
      </c>
      <c r="S22" s="250" t="e">
        <f t="shared" si="34"/>
        <v>#DIV/0!</v>
      </c>
      <c r="T22" s="251" t="e">
        <f t="shared" si="30"/>
        <v>#DIV/0!</v>
      </c>
      <c r="V22" s="247" t="s">
        <v>38</v>
      </c>
      <c r="W22" s="252" t="e">
        <f t="shared" si="24"/>
        <v>#DIV/0!</v>
      </c>
      <c r="X22" s="252" t="e">
        <f t="shared" si="25"/>
        <v>#DIV/0!</v>
      </c>
      <c r="Y22" s="252" t="e">
        <f t="shared" si="26"/>
        <v>#DIV/0!</v>
      </c>
      <c r="Z22" s="253" t="e">
        <f t="shared" si="27"/>
        <v>#DIV/0!</v>
      </c>
      <c r="AB22" s="247" t="s">
        <v>38</v>
      </c>
      <c r="AC22" s="250" t="e">
        <f t="shared" si="31"/>
        <v>#DIV/0!</v>
      </c>
      <c r="AD22" s="250" t="e">
        <f t="shared" si="31"/>
        <v>#DIV/0!</v>
      </c>
      <c r="AE22" s="250" t="e">
        <f t="shared" si="31"/>
        <v>#DIV/0!</v>
      </c>
      <c r="AF22" s="251" t="e">
        <f t="shared" si="29"/>
        <v>#DIV/0!</v>
      </c>
    </row>
    <row r="23" spans="1:32" ht="15.75" thickBot="1" x14ac:dyDescent="0.3">
      <c r="B23" s="317"/>
      <c r="C23" s="318"/>
      <c r="D23" s="318"/>
      <c r="E23" s="317"/>
      <c r="F23" s="317"/>
      <c r="G23" s="317"/>
      <c r="H23" s="317"/>
      <c r="I23" s="317"/>
      <c r="J23" s="317"/>
      <c r="K23" s="317"/>
      <c r="L23" s="319"/>
      <c r="M23" s="317"/>
      <c r="N23" s="317"/>
      <c r="P23" s="247"/>
      <c r="Q23" s="268"/>
      <c r="R23" s="268"/>
      <c r="S23" s="268"/>
      <c r="T23" s="269"/>
      <c r="V23" s="247" t="s">
        <v>39</v>
      </c>
      <c r="W23" s="252" t="e">
        <f t="shared" si="24"/>
        <v>#DIV/0!</v>
      </c>
      <c r="X23" s="252" t="e">
        <f t="shared" si="25"/>
        <v>#DIV/0!</v>
      </c>
      <c r="Y23" s="252" t="e">
        <f t="shared" si="26"/>
        <v>#DIV/0!</v>
      </c>
      <c r="Z23" s="253" t="e">
        <f t="shared" si="27"/>
        <v>#DIV/0!</v>
      </c>
      <c r="AB23" s="247" t="s">
        <v>39</v>
      </c>
      <c r="AC23" s="250" t="e">
        <f t="shared" si="31"/>
        <v>#DIV/0!</v>
      </c>
      <c r="AD23" s="250" t="e">
        <f t="shared" si="31"/>
        <v>#DIV/0!</v>
      </c>
      <c r="AE23" s="250" t="e">
        <f t="shared" si="31"/>
        <v>#DIV/0!</v>
      </c>
      <c r="AF23" s="251" t="e">
        <f t="shared" si="29"/>
        <v>#DIV/0!</v>
      </c>
    </row>
    <row r="24" spans="1:32" ht="15.75" thickBot="1" x14ac:dyDescent="0.3">
      <c r="A24" s="238" t="s">
        <v>53</v>
      </c>
      <c r="B24" s="241" t="s">
        <v>7</v>
      </c>
      <c r="C24" s="242" t="s">
        <v>8</v>
      </c>
      <c r="D24" s="243" t="s">
        <v>9</v>
      </c>
      <c r="E24" s="244" t="s">
        <v>9</v>
      </c>
      <c r="F24" s="244" t="s">
        <v>10</v>
      </c>
      <c r="G24" s="244" t="s">
        <v>11</v>
      </c>
      <c r="H24" s="244" t="s">
        <v>1</v>
      </c>
      <c r="I24" s="244" t="s">
        <v>1</v>
      </c>
      <c r="J24" s="244" t="s">
        <v>12</v>
      </c>
      <c r="K24" s="244" t="s">
        <v>13</v>
      </c>
      <c r="L24" s="245" t="s">
        <v>9</v>
      </c>
      <c r="M24" s="244" t="s">
        <v>14</v>
      </c>
      <c r="N24" s="246" t="s">
        <v>15</v>
      </c>
      <c r="P24" s="354" t="s">
        <v>51</v>
      </c>
      <c r="Q24" s="355" t="s">
        <v>52</v>
      </c>
      <c r="R24" s="355" t="s">
        <v>30</v>
      </c>
      <c r="S24" s="356"/>
      <c r="T24" s="273"/>
      <c r="V24" s="247" t="s">
        <v>40</v>
      </c>
      <c r="W24" s="278" t="e">
        <f t="shared" si="24"/>
        <v>#DIV/0!</v>
      </c>
      <c r="X24" s="278" t="e">
        <f t="shared" si="25"/>
        <v>#DIV/0!</v>
      </c>
      <c r="Y24" s="278" t="e">
        <f t="shared" si="26"/>
        <v>#DIV/0!</v>
      </c>
      <c r="Z24" s="286" t="e">
        <f t="shared" si="27"/>
        <v>#DIV/0!</v>
      </c>
      <c r="AB24" s="247" t="s">
        <v>40</v>
      </c>
      <c r="AC24" s="266" t="e">
        <f t="shared" si="31"/>
        <v>#DIV/0!</v>
      </c>
      <c r="AD24" s="266" t="e">
        <f t="shared" si="31"/>
        <v>#DIV/0!</v>
      </c>
      <c r="AE24" s="266" t="e">
        <f t="shared" si="31"/>
        <v>#DIV/0!</v>
      </c>
      <c r="AF24" s="267" t="e">
        <f t="shared" si="29"/>
        <v>#DIV/0!</v>
      </c>
    </row>
    <row r="25" spans="1:32" ht="15.75" thickBot="1" x14ac:dyDescent="0.3">
      <c r="A25" s="247"/>
      <c r="B25" s="322" t="s">
        <v>18</v>
      </c>
      <c r="C25" s="255" t="s">
        <v>10</v>
      </c>
      <c r="D25" s="256" t="s">
        <v>19</v>
      </c>
      <c r="E25" s="257" t="s">
        <v>20</v>
      </c>
      <c r="F25" s="257" t="s">
        <v>21</v>
      </c>
      <c r="G25" s="257" t="s">
        <v>22</v>
      </c>
      <c r="H25" s="257" t="s">
        <v>23</v>
      </c>
      <c r="I25" s="257" t="s">
        <v>24</v>
      </c>
      <c r="J25" s="257" t="s">
        <v>25</v>
      </c>
      <c r="K25" s="257" t="s">
        <v>26</v>
      </c>
      <c r="L25" s="258" t="s">
        <v>27</v>
      </c>
      <c r="M25" s="257" t="s">
        <v>27</v>
      </c>
      <c r="N25" s="259" t="s">
        <v>28</v>
      </c>
      <c r="P25" s="354" t="s">
        <v>54</v>
      </c>
      <c r="Q25" s="355" t="s">
        <v>38</v>
      </c>
      <c r="R25" s="355"/>
      <c r="S25" s="356"/>
      <c r="T25" s="273"/>
      <c r="V25" s="247" t="s">
        <v>41</v>
      </c>
      <c r="W25" s="296" t="e">
        <f t="shared" si="24"/>
        <v>#DIV/0!</v>
      </c>
      <c r="X25" s="296" t="e">
        <f t="shared" si="25"/>
        <v>#DIV/0!</v>
      </c>
      <c r="Y25" s="296" t="e">
        <f t="shared" si="26"/>
        <v>#DIV/0!</v>
      </c>
      <c r="Z25" s="297" t="e">
        <f t="shared" si="27"/>
        <v>#DIV/0!</v>
      </c>
      <c r="AB25" s="247" t="s">
        <v>41</v>
      </c>
      <c r="AC25" s="291" t="e">
        <f t="shared" si="31"/>
        <v>#DIV/0!</v>
      </c>
      <c r="AD25" s="291" t="e">
        <f t="shared" si="31"/>
        <v>#DIV/0!</v>
      </c>
      <c r="AE25" s="291" t="e">
        <f t="shared" si="31"/>
        <v>#DIV/0!</v>
      </c>
      <c r="AF25" s="292" t="e">
        <f t="shared" si="29"/>
        <v>#DIV/0!</v>
      </c>
    </row>
    <row r="26" spans="1:32" x14ac:dyDescent="0.25">
      <c r="A26" s="247" t="s">
        <v>16</v>
      </c>
      <c r="B26" s="323">
        <f>SUM(B3+Q59)</f>
        <v>0</v>
      </c>
      <c r="C26" s="261" t="e">
        <f>SUM(D26/F26)</f>
        <v>#DIV/0!</v>
      </c>
      <c r="D26" s="262">
        <f>SUM(Questions!B36)</f>
        <v>0</v>
      </c>
      <c r="E26" s="263">
        <f>SUM(Questions!C36)</f>
        <v>0</v>
      </c>
      <c r="F26" s="263">
        <f>SUM(Questions!D36)</f>
        <v>0</v>
      </c>
      <c r="G26" s="263">
        <f>SUM(Questions!E36)</f>
        <v>0</v>
      </c>
      <c r="H26" s="252" t="e">
        <f>SUM(D26/G26)</f>
        <v>#DIV/0!</v>
      </c>
      <c r="I26" s="252" t="e">
        <f>SUM(D26/E26)</f>
        <v>#DIV/0!</v>
      </c>
      <c r="J26" s="261" t="e">
        <f>SUM(N26/B26)</f>
        <v>#DIV/0!</v>
      </c>
      <c r="K26" s="264">
        <v>250000</v>
      </c>
      <c r="L26" s="250" t="e">
        <f>SUM((E26/B26)/K26)*1.15</f>
        <v>#DIV/0!</v>
      </c>
      <c r="M26" s="248" t="e">
        <f>SUM(J26*L26)*B26</f>
        <v>#DIV/0!</v>
      </c>
      <c r="N26" s="289" t="e">
        <f>SUM(V59)</f>
        <v>#DIV/0!</v>
      </c>
      <c r="P26" s="247" t="s">
        <v>55</v>
      </c>
      <c r="Q26" s="357" t="s">
        <v>34</v>
      </c>
      <c r="R26" s="357" t="s">
        <v>36</v>
      </c>
      <c r="S26" s="358" t="s">
        <v>39</v>
      </c>
      <c r="T26" s="273"/>
      <c r="V26" s="247" t="s">
        <v>43</v>
      </c>
      <c r="W26" s="252" t="e">
        <f t="shared" si="24"/>
        <v>#DIV/0!</v>
      </c>
      <c r="X26" s="252" t="e">
        <f t="shared" si="25"/>
        <v>#DIV/0!</v>
      </c>
      <c r="Y26" s="252" t="e">
        <f t="shared" si="26"/>
        <v>#DIV/0!</v>
      </c>
      <c r="Z26" s="253" t="e">
        <f t="shared" si="27"/>
        <v>#DIV/0!</v>
      </c>
      <c r="AB26" s="247" t="s">
        <v>43</v>
      </c>
      <c r="AC26" s="250" t="e">
        <f t="shared" si="31"/>
        <v>#DIV/0!</v>
      </c>
      <c r="AD26" s="250" t="e">
        <f t="shared" si="31"/>
        <v>#DIV/0!</v>
      </c>
      <c r="AE26" s="250" t="e">
        <f t="shared" si="31"/>
        <v>#DIV/0!</v>
      </c>
      <c r="AF26" s="251" t="e">
        <f t="shared" si="29"/>
        <v>#DIV/0!</v>
      </c>
    </row>
    <row r="27" spans="1:32" ht="15.75" thickBot="1" x14ac:dyDescent="0.3">
      <c r="A27" s="247" t="s">
        <v>29</v>
      </c>
      <c r="B27" s="323">
        <f t="shared" ref="B27:B31" si="35">SUM(B4+Q60)</f>
        <v>0</v>
      </c>
      <c r="C27" s="261" t="e">
        <f t="shared" ref="C27:C31" si="36">SUM(D27/F27)</f>
        <v>#DIV/0!</v>
      </c>
      <c r="D27" s="262">
        <f>SUM(Questions!B37)</f>
        <v>0</v>
      </c>
      <c r="E27" s="263">
        <f>SUM(Questions!C37)</f>
        <v>0</v>
      </c>
      <c r="F27" s="263">
        <f>SUM(Questions!D37)</f>
        <v>0</v>
      </c>
      <c r="G27" s="263">
        <f>SUM(Questions!E37)</f>
        <v>0</v>
      </c>
      <c r="H27" s="252" t="e">
        <f t="shared" ref="H27:H32" si="37">SUM(D27/G27)</f>
        <v>#DIV/0!</v>
      </c>
      <c r="I27" s="252" t="e">
        <f t="shared" ref="I27:I32" si="38">SUM(D27/E27)</f>
        <v>#DIV/0!</v>
      </c>
      <c r="J27" s="261" t="e">
        <f t="shared" ref="J27:J31" si="39">SUM(N27/B27)</f>
        <v>#DIV/0!</v>
      </c>
      <c r="K27" s="264">
        <v>250000</v>
      </c>
      <c r="L27" s="250" t="e">
        <f t="shared" ref="L27:L31" si="40">SUM((E27/B27)/K27)*1.15</f>
        <v>#DIV/0!</v>
      </c>
      <c r="M27" s="248" t="e">
        <f t="shared" ref="M27:M31" si="41">SUM(J27*L27)*B27</f>
        <v>#DIV/0!</v>
      </c>
      <c r="N27" s="289" t="e">
        <f t="shared" ref="N27:N31" si="42">SUM(V60)</f>
        <v>#DIV/0!</v>
      </c>
      <c r="P27" s="306"/>
      <c r="Q27" s="359" t="s">
        <v>56</v>
      </c>
      <c r="R27" s="359" t="s">
        <v>44</v>
      </c>
      <c r="S27" s="360"/>
      <c r="T27" s="305"/>
      <c r="V27" s="247"/>
      <c r="W27" s="252"/>
      <c r="X27" s="252"/>
      <c r="Y27" s="252"/>
      <c r="Z27" s="253"/>
      <c r="AB27" s="247"/>
      <c r="AC27" s="250"/>
      <c r="AD27" s="250"/>
      <c r="AE27" s="250"/>
      <c r="AF27" s="251">
        <f t="shared" si="29"/>
        <v>0</v>
      </c>
    </row>
    <row r="28" spans="1:32" ht="15.75" thickBot="1" x14ac:dyDescent="0.3">
      <c r="A28" s="247" t="s">
        <v>31</v>
      </c>
      <c r="B28" s="323">
        <f t="shared" si="35"/>
        <v>0</v>
      </c>
      <c r="C28" s="261" t="e">
        <f t="shared" si="36"/>
        <v>#DIV/0!</v>
      </c>
      <c r="D28" s="262">
        <f>SUM(Questions!B38)</f>
        <v>0</v>
      </c>
      <c r="E28" s="263">
        <f>SUM(Questions!C38)</f>
        <v>0</v>
      </c>
      <c r="F28" s="263">
        <f>SUM(Questions!D38)</f>
        <v>0</v>
      </c>
      <c r="G28" s="263">
        <f>SUM(Questions!E38)</f>
        <v>0</v>
      </c>
      <c r="H28" s="252" t="e">
        <f t="shared" si="37"/>
        <v>#DIV/0!</v>
      </c>
      <c r="I28" s="252" t="e">
        <f t="shared" si="38"/>
        <v>#DIV/0!</v>
      </c>
      <c r="J28" s="261" t="e">
        <f t="shared" si="39"/>
        <v>#DIV/0!</v>
      </c>
      <c r="K28" s="264">
        <v>250000</v>
      </c>
      <c r="L28" s="250" t="e">
        <f t="shared" si="40"/>
        <v>#DIV/0!</v>
      </c>
      <c r="M28" s="248" t="e">
        <f t="shared" si="41"/>
        <v>#DIV/0!</v>
      </c>
      <c r="N28" s="289" t="e">
        <f t="shared" si="42"/>
        <v>#DIV/0!</v>
      </c>
      <c r="V28" s="247" t="s">
        <v>44</v>
      </c>
      <c r="W28" s="278" t="e">
        <f>SUM(AC13/F$9)</f>
        <v>#DIV/0!</v>
      </c>
      <c r="X28" s="278" t="e">
        <f>SUM(AD13/F$32)</f>
        <v>#DIV/0!</v>
      </c>
      <c r="Y28" s="278" t="e">
        <f>SUM(AE13/F$55)</f>
        <v>#DIV/0!</v>
      </c>
      <c r="Z28" s="286" t="e">
        <f t="shared" si="27"/>
        <v>#DIV/0!</v>
      </c>
      <c r="AB28" s="247" t="s">
        <v>44</v>
      </c>
      <c r="AC28" s="266" t="e">
        <f t="shared" si="31"/>
        <v>#DIV/0!</v>
      </c>
      <c r="AD28" s="266" t="e">
        <f t="shared" si="31"/>
        <v>#DIV/0!</v>
      </c>
      <c r="AE28" s="266" t="e">
        <f t="shared" si="31"/>
        <v>#DIV/0!</v>
      </c>
      <c r="AF28" s="267" t="e">
        <f t="shared" si="29"/>
        <v>#DIV/0!</v>
      </c>
    </row>
    <row r="29" spans="1:32" ht="15.75" thickBot="1" x14ac:dyDescent="0.3">
      <c r="A29" s="247" t="s">
        <v>33</v>
      </c>
      <c r="B29" s="323">
        <f t="shared" si="35"/>
        <v>0</v>
      </c>
      <c r="C29" s="261" t="e">
        <f t="shared" si="36"/>
        <v>#DIV/0!</v>
      </c>
      <c r="D29" s="262">
        <f>SUM(Questions!B39)</f>
        <v>0</v>
      </c>
      <c r="E29" s="263">
        <f>SUM(Questions!C39)</f>
        <v>0</v>
      </c>
      <c r="F29" s="263">
        <f>SUM(Questions!D39)</f>
        <v>0</v>
      </c>
      <c r="G29" s="263">
        <f>SUM(Questions!E39)</f>
        <v>0</v>
      </c>
      <c r="H29" s="252" t="e">
        <f t="shared" si="37"/>
        <v>#DIV/0!</v>
      </c>
      <c r="I29" s="252" t="e">
        <f t="shared" si="38"/>
        <v>#DIV/0!</v>
      </c>
      <c r="J29" s="261" t="e">
        <f t="shared" si="39"/>
        <v>#DIV/0!</v>
      </c>
      <c r="K29" s="264">
        <v>200000</v>
      </c>
      <c r="L29" s="250" t="e">
        <f t="shared" si="40"/>
        <v>#DIV/0!</v>
      </c>
      <c r="M29" s="248" t="e">
        <f t="shared" si="41"/>
        <v>#DIV/0!</v>
      </c>
      <c r="N29" s="289" t="e">
        <f t="shared" si="42"/>
        <v>#DIV/0!</v>
      </c>
      <c r="P29" s="238" t="s">
        <v>57</v>
      </c>
      <c r="Q29" s="234">
        <v>2014</v>
      </c>
      <c r="R29" s="234">
        <v>2015</v>
      </c>
      <c r="S29" s="234">
        <v>2016</v>
      </c>
      <c r="T29" s="235" t="s">
        <v>1</v>
      </c>
      <c r="V29" s="306" t="s">
        <v>45</v>
      </c>
      <c r="W29" s="278" t="e">
        <f>SUM(AC14/F$9)</f>
        <v>#DIV/0!</v>
      </c>
      <c r="X29" s="278" t="e">
        <f>SUM(AD14/F$32)</f>
        <v>#DIV/0!</v>
      </c>
      <c r="Y29" s="278" t="e">
        <f>SUM(AE14/F$55)</f>
        <v>#DIV/0!</v>
      </c>
      <c r="Z29" s="286" t="e">
        <f t="shared" si="27"/>
        <v>#DIV/0!</v>
      </c>
      <c r="AB29" s="306" t="s">
        <v>45</v>
      </c>
      <c r="AC29" s="266" t="e">
        <f t="shared" si="31"/>
        <v>#DIV/0!</v>
      </c>
      <c r="AD29" s="266" t="e">
        <f t="shared" si="31"/>
        <v>#DIV/0!</v>
      </c>
      <c r="AE29" s="266" t="e">
        <f t="shared" si="31"/>
        <v>#DIV/0!</v>
      </c>
      <c r="AF29" s="267" t="e">
        <f t="shared" si="29"/>
        <v>#DIV/0!</v>
      </c>
    </row>
    <row r="30" spans="1:32" ht="15.75" thickBot="1" x14ac:dyDescent="0.3">
      <c r="A30" s="247" t="s">
        <v>35</v>
      </c>
      <c r="B30" s="323">
        <f t="shared" si="35"/>
        <v>0</v>
      </c>
      <c r="C30" s="261" t="e">
        <f t="shared" si="36"/>
        <v>#DIV/0!</v>
      </c>
      <c r="D30" s="262">
        <f>SUM(Questions!B40)</f>
        <v>0</v>
      </c>
      <c r="E30" s="263">
        <f>SUM(Questions!C40)</f>
        <v>0</v>
      </c>
      <c r="F30" s="263">
        <f>SUM(Questions!D40)</f>
        <v>0</v>
      </c>
      <c r="G30" s="263">
        <f>SUM(Questions!E40)</f>
        <v>0</v>
      </c>
      <c r="H30" s="252" t="e">
        <f t="shared" si="37"/>
        <v>#DIV/0!</v>
      </c>
      <c r="I30" s="252" t="e">
        <f t="shared" si="38"/>
        <v>#DIV/0!</v>
      </c>
      <c r="J30" s="261" t="e">
        <f t="shared" si="39"/>
        <v>#DIV/0!</v>
      </c>
      <c r="K30" s="264">
        <v>250000</v>
      </c>
      <c r="L30" s="250" t="e">
        <f t="shared" si="40"/>
        <v>#DIV/0!</v>
      </c>
      <c r="M30" s="248" t="e">
        <f>SUM(J30*L30)*B30</f>
        <v>#DIV/0!</v>
      </c>
      <c r="N30" s="289" t="e">
        <f t="shared" si="42"/>
        <v>#DIV/0!</v>
      </c>
      <c r="P30" s="247" t="s">
        <v>93</v>
      </c>
      <c r="Q30" s="250" t="e">
        <f>SUM(AC11/N9)</f>
        <v>#DIV/0!</v>
      </c>
      <c r="R30" s="250" t="e">
        <f>SUM(AD11/N32)</f>
        <v>#DIV/0!</v>
      </c>
      <c r="S30" s="250" t="e">
        <f>SUM(AE11/N55)</f>
        <v>#DIV/0!</v>
      </c>
      <c r="T30" s="251" t="e">
        <f>SUM(Q30:S30)/3</f>
        <v>#DIV/0!</v>
      </c>
      <c r="Z30" s="309"/>
    </row>
    <row r="31" spans="1:32" ht="15.75" thickBot="1" x14ac:dyDescent="0.3">
      <c r="A31" s="247" t="s">
        <v>37</v>
      </c>
      <c r="B31" s="323">
        <f t="shared" si="35"/>
        <v>0</v>
      </c>
      <c r="C31" s="275" t="e">
        <f t="shared" si="36"/>
        <v>#DIV/0!</v>
      </c>
      <c r="D31" s="276">
        <f>SUM(Questions!B41)</f>
        <v>0</v>
      </c>
      <c r="E31" s="277">
        <f>SUM(Questions!C41)</f>
        <v>0</v>
      </c>
      <c r="F31" s="277">
        <f>SUM(Questions!D41)</f>
        <v>0</v>
      </c>
      <c r="G31" s="277">
        <f>SUM(Questions!E41)</f>
        <v>0</v>
      </c>
      <c r="H31" s="278" t="e">
        <f t="shared" si="37"/>
        <v>#DIV/0!</v>
      </c>
      <c r="I31" s="278" t="e">
        <f t="shared" si="38"/>
        <v>#DIV/0!</v>
      </c>
      <c r="J31" s="279" t="e">
        <f t="shared" si="39"/>
        <v>#DIV/0!</v>
      </c>
      <c r="K31" s="280">
        <v>700000</v>
      </c>
      <c r="L31" s="266" t="e">
        <f t="shared" si="40"/>
        <v>#DIV/0!</v>
      </c>
      <c r="M31" s="281" t="e">
        <f t="shared" si="41"/>
        <v>#DIV/0!</v>
      </c>
      <c r="N31" s="316" t="e">
        <f t="shared" si="42"/>
        <v>#DIV/0!</v>
      </c>
      <c r="P31" s="306" t="s">
        <v>94</v>
      </c>
      <c r="Q31" s="266" t="e">
        <f>SUM(AC14/N9)</f>
        <v>#DIV/0!</v>
      </c>
      <c r="R31" s="266" t="e">
        <f>SUM(AD14/N32)</f>
        <v>#DIV/0!</v>
      </c>
      <c r="S31" s="266" t="e">
        <f>SUM(AE14/N55)</f>
        <v>#DIV/0!</v>
      </c>
      <c r="T31" s="267" t="e">
        <f>SUM(Q31:S31)/3</f>
        <v>#DIV/0!</v>
      </c>
      <c r="V31" s="238" t="s">
        <v>58</v>
      </c>
      <c r="W31" s="239" t="s">
        <v>3</v>
      </c>
      <c r="X31" s="240" t="s">
        <v>4</v>
      </c>
      <c r="Y31" s="240" t="s">
        <v>5</v>
      </c>
      <c r="Z31" s="311" t="s">
        <v>1</v>
      </c>
    </row>
    <row r="32" spans="1:32" ht="15.75" thickBot="1" x14ac:dyDescent="0.3">
      <c r="A32" s="247"/>
      <c r="B32" s="287">
        <f>SUM(B26:B31)</f>
        <v>0</v>
      </c>
      <c r="C32" s="248" t="e">
        <f>SUM(D32/F32)</f>
        <v>#DIV/0!</v>
      </c>
      <c r="D32" s="288">
        <f>SUM(D26:D31)</f>
        <v>0</v>
      </c>
      <c r="E32" s="264">
        <f>SUM(E26:E31)</f>
        <v>0</v>
      </c>
      <c r="F32" s="264">
        <f>SUM(F26:F31)</f>
        <v>0</v>
      </c>
      <c r="G32" s="264">
        <f>SUM(G26:G31)</f>
        <v>0</v>
      </c>
      <c r="H32" s="252" t="e">
        <f t="shared" si="37"/>
        <v>#DIV/0!</v>
      </c>
      <c r="I32" s="252" t="e">
        <f t="shared" si="38"/>
        <v>#DIV/0!</v>
      </c>
      <c r="J32" s="248" t="e">
        <f>SUM(N32/B32)</f>
        <v>#DIV/0!</v>
      </c>
      <c r="K32" s="264"/>
      <c r="L32" s="250" t="e">
        <f>SUM(M32/N32)</f>
        <v>#DIV/0!</v>
      </c>
      <c r="M32" s="248" t="e">
        <f>SUM(M26:M31)</f>
        <v>#DIV/0!</v>
      </c>
      <c r="N32" s="289" t="e">
        <f>SUM(N26:N31)</f>
        <v>#DIV/0!</v>
      </c>
      <c r="V32" s="247" t="s">
        <v>17</v>
      </c>
      <c r="W32" s="252" t="e">
        <f t="shared" ref="W32:W41" si="43">SUM(AC2/E$9)</f>
        <v>#DIV/0!</v>
      </c>
      <c r="X32" s="252" t="e">
        <f t="shared" ref="X32:X41" si="44">SUM(AD2/E$32)</f>
        <v>#DIV/0!</v>
      </c>
      <c r="Y32" s="252" t="e">
        <f t="shared" ref="Y32:Y41" si="45">SUM(AE2/E$55)</f>
        <v>#DIV/0!</v>
      </c>
      <c r="Z32" s="253" t="e">
        <f>SUM(W32:Y32)/3</f>
        <v>#DIV/0!</v>
      </c>
    </row>
    <row r="33" spans="1:32" ht="15.75" thickBot="1" x14ac:dyDescent="0.3">
      <c r="A33" s="298" t="s">
        <v>42</v>
      </c>
      <c r="B33" s="264"/>
      <c r="C33" s="248"/>
      <c r="D33" s="299"/>
      <c r="E33" s="264"/>
      <c r="F33" s="264"/>
      <c r="G33" s="264"/>
      <c r="H33" s="264"/>
      <c r="I33" s="264"/>
      <c r="J33" s="264"/>
      <c r="K33" s="264"/>
      <c r="L33" s="300"/>
      <c r="M33" s="264"/>
      <c r="N33" s="301"/>
      <c r="P33" s="238" t="s">
        <v>92</v>
      </c>
      <c r="Q33" s="234">
        <v>2014</v>
      </c>
      <c r="R33" s="234">
        <v>2015</v>
      </c>
      <c r="S33" s="234">
        <v>2016</v>
      </c>
      <c r="T33" s="235" t="s">
        <v>1</v>
      </c>
      <c r="V33" s="247" t="s">
        <v>30</v>
      </c>
      <c r="W33" s="252" t="e">
        <f t="shared" si="43"/>
        <v>#DIV/0!</v>
      </c>
      <c r="X33" s="252" t="e">
        <f t="shared" si="44"/>
        <v>#DIV/0!</v>
      </c>
      <c r="Y33" s="252" t="e">
        <f t="shared" si="45"/>
        <v>#DIV/0!</v>
      </c>
      <c r="Z33" s="253" t="e">
        <f t="shared" ref="Z33:Z44" si="46">SUM(W33:Y33)/3</f>
        <v>#DIV/0!</v>
      </c>
      <c r="AA33" s="249"/>
      <c r="AB33" s="237"/>
      <c r="AC33" s="249"/>
      <c r="AD33" s="249"/>
      <c r="AE33" s="249"/>
      <c r="AF33" s="249"/>
    </row>
    <row r="34" spans="1:32" x14ac:dyDescent="0.25">
      <c r="A34" s="247" t="s">
        <v>30</v>
      </c>
      <c r="B34" s="264"/>
      <c r="C34" s="248"/>
      <c r="D34" s="262">
        <f>SUM(Questions!B54)</f>
        <v>0</v>
      </c>
      <c r="E34" s="250" t="e">
        <f>SUM(D34/D32)</f>
        <v>#DIV/0!</v>
      </c>
      <c r="F34" s="264"/>
      <c r="G34" s="264"/>
      <c r="H34" s="264"/>
      <c r="I34" s="264"/>
      <c r="J34" s="264"/>
      <c r="K34" s="264"/>
      <c r="L34" s="300"/>
      <c r="M34" s="264"/>
      <c r="N34" s="301"/>
      <c r="P34" s="247" t="s">
        <v>16</v>
      </c>
      <c r="Q34" s="320" t="e">
        <f t="shared" ref="Q34:Q39" si="47">SUM(J3/Q2)*12</f>
        <v>#DIV/0!</v>
      </c>
      <c r="R34" s="320" t="e">
        <f t="shared" ref="R34:R39" si="48">SUM(J26/R2)*12</f>
        <v>#DIV/0!</v>
      </c>
      <c r="S34" s="320" t="e">
        <f>SUM(J49/S2)*12</f>
        <v>#DIV/0!</v>
      </c>
      <c r="T34" s="321" t="e">
        <f t="shared" ref="T34:T39" si="49">SUM(Q34:S34)/3</f>
        <v>#DIV/0!</v>
      </c>
      <c r="V34" s="247" t="s">
        <v>32</v>
      </c>
      <c r="W34" s="252" t="e">
        <f t="shared" si="43"/>
        <v>#DIV/0!</v>
      </c>
      <c r="X34" s="252" t="e">
        <f t="shared" si="44"/>
        <v>#DIV/0!</v>
      </c>
      <c r="Y34" s="252" t="e">
        <f t="shared" si="45"/>
        <v>#DIV/0!</v>
      </c>
      <c r="Z34" s="253" t="e">
        <f t="shared" si="46"/>
        <v>#DIV/0!</v>
      </c>
      <c r="AA34" s="249"/>
      <c r="AB34" s="237"/>
      <c r="AC34" s="249"/>
      <c r="AD34" s="249"/>
      <c r="AE34" s="249"/>
      <c r="AF34" s="249"/>
    </row>
    <row r="35" spans="1:32" x14ac:dyDescent="0.25">
      <c r="A35" s="247" t="s">
        <v>32</v>
      </c>
      <c r="B35" s="264"/>
      <c r="C35" s="248"/>
      <c r="D35" s="262">
        <f>SUM(Questions!B55)</f>
        <v>0</v>
      </c>
      <c r="E35" s="250" t="e">
        <f>SUM(D35/D32)</f>
        <v>#DIV/0!</v>
      </c>
      <c r="F35" s="264"/>
      <c r="G35" s="264"/>
      <c r="H35" s="264"/>
      <c r="I35" s="264"/>
      <c r="J35" s="264"/>
      <c r="K35" s="264"/>
      <c r="L35" s="300"/>
      <c r="M35" s="264"/>
      <c r="N35" s="301"/>
      <c r="P35" s="247" t="s">
        <v>29</v>
      </c>
      <c r="Q35" s="320" t="e">
        <f t="shared" si="47"/>
        <v>#DIV/0!</v>
      </c>
      <c r="R35" s="320" t="e">
        <f t="shared" si="48"/>
        <v>#DIV/0!</v>
      </c>
      <c r="S35" s="320" t="e">
        <f t="shared" ref="S35:S39" si="50">SUM(J50/S3)*12</f>
        <v>#DIV/0!</v>
      </c>
      <c r="T35" s="321" t="e">
        <f t="shared" si="49"/>
        <v>#DIV/0!</v>
      </c>
      <c r="V35" s="247" t="s">
        <v>34</v>
      </c>
      <c r="W35" s="252" t="e">
        <f t="shared" si="43"/>
        <v>#DIV/0!</v>
      </c>
      <c r="X35" s="252" t="e">
        <f t="shared" si="44"/>
        <v>#DIV/0!</v>
      </c>
      <c r="Y35" s="252" t="e">
        <f t="shared" si="45"/>
        <v>#DIV/0!</v>
      </c>
      <c r="Z35" s="253" t="e">
        <f t="shared" si="46"/>
        <v>#DIV/0!</v>
      </c>
      <c r="AA35" s="249"/>
      <c r="AB35" s="237"/>
      <c r="AC35" s="249"/>
      <c r="AD35" s="249"/>
      <c r="AE35" s="249"/>
      <c r="AF35" s="249"/>
    </row>
    <row r="36" spans="1:32" x14ac:dyDescent="0.25">
      <c r="A36" s="247" t="s">
        <v>34</v>
      </c>
      <c r="B36" s="264"/>
      <c r="C36" s="248"/>
      <c r="D36" s="262">
        <f>SUM(Questions!B56)</f>
        <v>0</v>
      </c>
      <c r="E36" s="250" t="e">
        <f>SUM(D36/D32)</f>
        <v>#DIV/0!</v>
      </c>
      <c r="F36" s="264"/>
      <c r="G36" s="264"/>
      <c r="H36" s="264"/>
      <c r="I36" s="264"/>
      <c r="J36" s="264"/>
      <c r="K36" s="264"/>
      <c r="L36" s="300"/>
      <c r="M36" s="264"/>
      <c r="N36" s="301"/>
      <c r="P36" s="247" t="s">
        <v>31</v>
      </c>
      <c r="Q36" s="320" t="e">
        <f t="shared" si="47"/>
        <v>#DIV/0!</v>
      </c>
      <c r="R36" s="320" t="e">
        <f t="shared" si="48"/>
        <v>#DIV/0!</v>
      </c>
      <c r="S36" s="320" t="e">
        <f t="shared" si="50"/>
        <v>#DIV/0!</v>
      </c>
      <c r="T36" s="321" t="e">
        <f t="shared" si="49"/>
        <v>#DIV/0!</v>
      </c>
      <c r="V36" s="247" t="s">
        <v>36</v>
      </c>
      <c r="W36" s="252" t="e">
        <f t="shared" si="43"/>
        <v>#DIV/0!</v>
      </c>
      <c r="X36" s="252" t="e">
        <f t="shared" si="44"/>
        <v>#DIV/0!</v>
      </c>
      <c r="Y36" s="252" t="e">
        <f t="shared" si="45"/>
        <v>#DIV/0!</v>
      </c>
      <c r="Z36" s="253" t="e">
        <f t="shared" si="46"/>
        <v>#DIV/0!</v>
      </c>
      <c r="AA36" s="249"/>
      <c r="AB36" s="237"/>
      <c r="AC36" s="249"/>
      <c r="AD36" s="249"/>
      <c r="AE36" s="249"/>
      <c r="AF36" s="249"/>
    </row>
    <row r="37" spans="1:32" x14ac:dyDescent="0.25">
      <c r="A37" s="247" t="s">
        <v>36</v>
      </c>
      <c r="B37" s="264"/>
      <c r="C37" s="248"/>
      <c r="D37" s="262">
        <f>SUM(Questions!B57)</f>
        <v>0</v>
      </c>
      <c r="E37" s="250" t="e">
        <f>SUM(D37/D32)</f>
        <v>#DIV/0!</v>
      </c>
      <c r="F37" s="264"/>
      <c r="G37" s="264"/>
      <c r="H37" s="264"/>
      <c r="I37" s="264"/>
      <c r="J37" s="264"/>
      <c r="K37" s="264"/>
      <c r="L37" s="300"/>
      <c r="M37" s="264"/>
      <c r="N37" s="301"/>
      <c r="P37" s="247" t="s">
        <v>33</v>
      </c>
      <c r="Q37" s="320" t="e">
        <f t="shared" si="47"/>
        <v>#DIV/0!</v>
      </c>
      <c r="R37" s="320" t="e">
        <f t="shared" si="48"/>
        <v>#DIV/0!</v>
      </c>
      <c r="S37" s="320" t="e">
        <f t="shared" si="50"/>
        <v>#DIV/0!</v>
      </c>
      <c r="T37" s="321" t="e">
        <f t="shared" si="49"/>
        <v>#DIV/0!</v>
      </c>
      <c r="V37" s="247" t="s">
        <v>38</v>
      </c>
      <c r="W37" s="252" t="e">
        <f t="shared" si="43"/>
        <v>#DIV/0!</v>
      </c>
      <c r="X37" s="252" t="e">
        <f t="shared" si="44"/>
        <v>#DIV/0!</v>
      </c>
      <c r="Y37" s="252" t="e">
        <f t="shared" si="45"/>
        <v>#DIV/0!</v>
      </c>
      <c r="Z37" s="253" t="e">
        <f t="shared" si="46"/>
        <v>#DIV/0!</v>
      </c>
      <c r="AA37" s="249"/>
      <c r="AB37" s="237"/>
      <c r="AC37" s="249"/>
      <c r="AD37" s="249"/>
      <c r="AE37" s="249"/>
      <c r="AF37" s="249"/>
    </row>
    <row r="38" spans="1:32" x14ac:dyDescent="0.25">
      <c r="A38" s="247" t="s">
        <v>38</v>
      </c>
      <c r="B38" s="264"/>
      <c r="C38" s="248"/>
      <c r="D38" s="262">
        <f>SUM(Questions!B58)</f>
        <v>0</v>
      </c>
      <c r="E38" s="250" t="e">
        <f>SUM(D38/D32)</f>
        <v>#DIV/0!</v>
      </c>
      <c r="F38" s="264"/>
      <c r="G38" s="264"/>
      <c r="H38" s="264"/>
      <c r="I38" s="264"/>
      <c r="J38" s="264"/>
      <c r="K38" s="264"/>
      <c r="L38" s="300"/>
      <c r="M38" s="264"/>
      <c r="N38" s="301"/>
      <c r="P38" s="247" t="s">
        <v>35</v>
      </c>
      <c r="Q38" s="320" t="e">
        <f t="shared" si="47"/>
        <v>#DIV/0!</v>
      </c>
      <c r="R38" s="320" t="e">
        <f t="shared" si="48"/>
        <v>#DIV/0!</v>
      </c>
      <c r="S38" s="320" t="e">
        <f t="shared" si="50"/>
        <v>#DIV/0!</v>
      </c>
      <c r="T38" s="321" t="e">
        <f t="shared" si="49"/>
        <v>#DIV/0!</v>
      </c>
      <c r="V38" s="247" t="s">
        <v>39</v>
      </c>
      <c r="W38" s="252" t="e">
        <f t="shared" si="43"/>
        <v>#DIV/0!</v>
      </c>
      <c r="X38" s="252" t="e">
        <f t="shared" si="44"/>
        <v>#DIV/0!</v>
      </c>
      <c r="Y38" s="252" t="e">
        <f t="shared" si="45"/>
        <v>#DIV/0!</v>
      </c>
      <c r="Z38" s="253" t="e">
        <f t="shared" si="46"/>
        <v>#DIV/0!</v>
      </c>
      <c r="AA38" s="249"/>
      <c r="AB38" s="237"/>
      <c r="AC38" s="249"/>
      <c r="AD38" s="249"/>
      <c r="AE38" s="249"/>
      <c r="AF38" s="249"/>
    </row>
    <row r="39" spans="1:32" ht="15.75" thickBot="1" x14ac:dyDescent="0.3">
      <c r="A39" s="247" t="s">
        <v>39</v>
      </c>
      <c r="B39" s="264"/>
      <c r="C39" s="248"/>
      <c r="D39" s="262">
        <f>SUM(Questions!B59)</f>
        <v>0</v>
      </c>
      <c r="E39" s="250" t="e">
        <f>SUM(D39/D32)</f>
        <v>#DIV/0!</v>
      </c>
      <c r="F39" s="264"/>
      <c r="G39" s="264"/>
      <c r="H39" s="264"/>
      <c r="I39" s="264"/>
      <c r="J39" s="264"/>
      <c r="K39" s="264"/>
      <c r="L39" s="300"/>
      <c r="M39" s="264"/>
      <c r="N39" s="301"/>
      <c r="P39" s="306" t="s">
        <v>37</v>
      </c>
      <c r="Q39" s="324" t="e">
        <f t="shared" si="47"/>
        <v>#DIV/0!</v>
      </c>
      <c r="R39" s="324" t="e">
        <f t="shared" si="48"/>
        <v>#DIV/0!</v>
      </c>
      <c r="S39" s="324" t="e">
        <f t="shared" si="50"/>
        <v>#DIV/0!</v>
      </c>
      <c r="T39" s="325" t="e">
        <f t="shared" si="49"/>
        <v>#DIV/0!</v>
      </c>
      <c r="V39" s="247" t="s">
        <v>40</v>
      </c>
      <c r="W39" s="278" t="e">
        <f t="shared" si="43"/>
        <v>#DIV/0!</v>
      </c>
      <c r="X39" s="278" t="e">
        <f t="shared" si="44"/>
        <v>#DIV/0!</v>
      </c>
      <c r="Y39" s="278" t="e">
        <f t="shared" si="45"/>
        <v>#DIV/0!</v>
      </c>
      <c r="Z39" s="286" t="e">
        <f t="shared" si="46"/>
        <v>#DIV/0!</v>
      </c>
      <c r="AA39" s="249"/>
      <c r="AB39" s="237"/>
      <c r="AC39" s="249"/>
      <c r="AD39" s="249"/>
      <c r="AE39" s="249"/>
      <c r="AF39" s="249"/>
    </row>
    <row r="40" spans="1:32" ht="15.75" thickBot="1" x14ac:dyDescent="0.3">
      <c r="A40" s="247" t="s">
        <v>40</v>
      </c>
      <c r="B40" s="264"/>
      <c r="C40" s="248"/>
      <c r="D40" s="276">
        <f>SUM(Questions!B60)</f>
        <v>0</v>
      </c>
      <c r="E40" s="250" t="e">
        <f>SUM(D40/D32)</f>
        <v>#DIV/0!</v>
      </c>
      <c r="F40" s="264"/>
      <c r="G40" s="264"/>
      <c r="H40" s="264"/>
      <c r="I40" s="264"/>
      <c r="J40" s="264"/>
      <c r="K40" s="264"/>
      <c r="L40" s="300"/>
      <c r="M40" s="264"/>
      <c r="N40" s="301"/>
      <c r="V40" s="247" t="s">
        <v>41</v>
      </c>
      <c r="W40" s="296" t="e">
        <f t="shared" si="43"/>
        <v>#DIV/0!</v>
      </c>
      <c r="X40" s="296" t="e">
        <f t="shared" si="44"/>
        <v>#DIV/0!</v>
      </c>
      <c r="Y40" s="296" t="e">
        <f t="shared" si="45"/>
        <v>#DIV/0!</v>
      </c>
      <c r="Z40" s="297" t="e">
        <f t="shared" si="46"/>
        <v>#DIV/0!</v>
      </c>
      <c r="AA40" s="249"/>
      <c r="AB40" s="237"/>
      <c r="AC40" s="249"/>
      <c r="AD40" s="249"/>
      <c r="AE40" s="249"/>
      <c r="AF40" s="249"/>
    </row>
    <row r="41" spans="1:32" ht="15.75" thickBot="1" x14ac:dyDescent="0.3">
      <c r="A41" s="247" t="s">
        <v>41</v>
      </c>
      <c r="B41" s="264"/>
      <c r="C41" s="248"/>
      <c r="D41" s="313">
        <f>SUM(D34:D40)</f>
        <v>0</v>
      </c>
      <c r="E41" s="250" t="e">
        <f>SUM(D41/D32)</f>
        <v>#DIV/0!</v>
      </c>
      <c r="F41" s="264"/>
      <c r="G41" s="264"/>
      <c r="H41" s="264"/>
      <c r="I41" s="264"/>
      <c r="J41" s="264"/>
      <c r="K41" s="264"/>
      <c r="L41" s="300"/>
      <c r="M41" s="264"/>
      <c r="N41" s="301"/>
      <c r="P41" s="238" t="s">
        <v>59</v>
      </c>
      <c r="Q41" s="234">
        <v>2014</v>
      </c>
      <c r="R41" s="234">
        <v>2015</v>
      </c>
      <c r="S41" s="234">
        <v>2016</v>
      </c>
      <c r="T41" s="327" t="s">
        <v>1</v>
      </c>
      <c r="V41" s="247" t="s">
        <v>43</v>
      </c>
      <c r="W41" s="252" t="e">
        <f t="shared" si="43"/>
        <v>#DIV/0!</v>
      </c>
      <c r="X41" s="252" t="e">
        <f t="shared" si="44"/>
        <v>#DIV/0!</v>
      </c>
      <c r="Y41" s="252" t="e">
        <f t="shared" si="45"/>
        <v>#DIV/0!</v>
      </c>
      <c r="Z41" s="253" t="e">
        <f t="shared" si="46"/>
        <v>#DIV/0!</v>
      </c>
      <c r="AA41" s="249"/>
      <c r="AB41" s="237"/>
      <c r="AC41" s="249"/>
      <c r="AD41" s="249"/>
      <c r="AE41" s="249"/>
      <c r="AF41" s="249"/>
    </row>
    <row r="42" spans="1:32" x14ac:dyDescent="0.25">
      <c r="A42" s="247" t="s">
        <v>43</v>
      </c>
      <c r="B42" s="264"/>
      <c r="C42" s="248"/>
      <c r="D42" s="288">
        <f>SUM(D32-D41)</f>
        <v>0</v>
      </c>
      <c r="E42" s="250" t="e">
        <f>SUM(D42/D32)</f>
        <v>#DIV/0!</v>
      </c>
      <c r="F42" s="264"/>
      <c r="G42" s="264"/>
      <c r="H42" s="264"/>
      <c r="I42" s="264"/>
      <c r="J42" s="264"/>
      <c r="K42" s="264"/>
      <c r="L42" s="300"/>
      <c r="M42" s="264"/>
      <c r="N42" s="301"/>
      <c r="P42" s="247" t="s">
        <v>16</v>
      </c>
      <c r="Q42" s="250" t="e">
        <f>SUM(N3/N$9)</f>
        <v>#DIV/0!</v>
      </c>
      <c r="R42" s="250" t="e">
        <f>SUM(N26/N$32)</f>
        <v>#DIV/0!</v>
      </c>
      <c r="S42" s="250" t="e">
        <f>SUM(N49/N$55)</f>
        <v>#DIV/0!</v>
      </c>
      <c r="T42" s="251" t="e">
        <f t="shared" ref="T42:T47" si="51">SUM(Q42:S42)/3</f>
        <v>#DIV/0!</v>
      </c>
      <c r="V42" s="247"/>
      <c r="W42" s="252"/>
      <c r="X42" s="252"/>
      <c r="Y42" s="252"/>
      <c r="Z42" s="253"/>
      <c r="AA42" s="249"/>
      <c r="AB42" s="237"/>
      <c r="AC42" s="249"/>
      <c r="AD42" s="249"/>
      <c r="AE42" s="249"/>
      <c r="AF42" s="249"/>
    </row>
    <row r="43" spans="1:32" ht="15.75" thickBot="1" x14ac:dyDescent="0.3">
      <c r="A43" s="247"/>
      <c r="B43" s="264"/>
      <c r="C43" s="248"/>
      <c r="D43" s="288"/>
      <c r="E43" s="250"/>
      <c r="F43" s="264"/>
      <c r="G43" s="264"/>
      <c r="H43" s="264"/>
      <c r="I43" s="264"/>
      <c r="J43" s="264"/>
      <c r="K43" s="264"/>
      <c r="L43" s="300"/>
      <c r="M43" s="264"/>
      <c r="N43" s="301"/>
      <c r="P43" s="247" t="s">
        <v>29</v>
      </c>
      <c r="Q43" s="250" t="e">
        <f t="shared" ref="Q43:Q47" si="52">SUM(N4/N$9)</f>
        <v>#DIV/0!</v>
      </c>
      <c r="R43" s="250" t="e">
        <f t="shared" ref="R43:R47" si="53">SUM(N27/N$32)</f>
        <v>#DIV/0!</v>
      </c>
      <c r="S43" s="250" t="e">
        <f t="shared" ref="S43:S47" si="54">SUM(N50/N$55)</f>
        <v>#DIV/0!</v>
      </c>
      <c r="T43" s="251" t="e">
        <f t="shared" si="51"/>
        <v>#DIV/0!</v>
      </c>
      <c r="V43" s="247" t="s">
        <v>44</v>
      </c>
      <c r="W43" s="278" t="e">
        <f>SUM(AC13/E$9)</f>
        <v>#DIV/0!</v>
      </c>
      <c r="X43" s="278" t="e">
        <f>SUM(AD13/E$32)</f>
        <v>#DIV/0!</v>
      </c>
      <c r="Y43" s="278" t="e">
        <f>SUM(AE13/E$55)</f>
        <v>#DIV/0!</v>
      </c>
      <c r="Z43" s="286" t="e">
        <f t="shared" si="46"/>
        <v>#DIV/0!</v>
      </c>
      <c r="AA43" s="249"/>
      <c r="AB43" s="237"/>
      <c r="AC43" s="249"/>
      <c r="AD43" s="249"/>
      <c r="AE43" s="249"/>
      <c r="AF43" s="249"/>
    </row>
    <row r="44" spans="1:32" ht="15.75" thickBot="1" x14ac:dyDescent="0.3">
      <c r="A44" s="247" t="s">
        <v>44</v>
      </c>
      <c r="B44" s="264"/>
      <c r="C44" s="248"/>
      <c r="D44" s="313" t="e">
        <f>SUM(M32)</f>
        <v>#DIV/0!</v>
      </c>
      <c r="E44" s="250" t="e">
        <f>SUM(D44/D32)</f>
        <v>#DIV/0!</v>
      </c>
      <c r="F44" s="264"/>
      <c r="G44" s="264"/>
      <c r="H44" s="264"/>
      <c r="I44" s="264"/>
      <c r="J44" s="264"/>
      <c r="K44" s="264"/>
      <c r="L44" s="300"/>
      <c r="M44" s="264"/>
      <c r="N44" s="301"/>
      <c r="P44" s="247" t="s">
        <v>31</v>
      </c>
      <c r="Q44" s="250" t="e">
        <f t="shared" si="52"/>
        <v>#DIV/0!</v>
      </c>
      <c r="R44" s="250" t="e">
        <f t="shared" si="53"/>
        <v>#DIV/0!</v>
      </c>
      <c r="S44" s="250" t="e">
        <f t="shared" si="54"/>
        <v>#DIV/0!</v>
      </c>
      <c r="T44" s="251" t="e">
        <f t="shared" si="51"/>
        <v>#DIV/0!</v>
      </c>
      <c r="V44" s="306" t="s">
        <v>45</v>
      </c>
      <c r="W44" s="278" t="e">
        <f>SUM(AC14/E$9)</f>
        <v>#DIV/0!</v>
      </c>
      <c r="X44" s="278" t="e">
        <f>SUM(AD14/E$32)</f>
        <v>#DIV/0!</v>
      </c>
      <c r="Y44" s="278" t="e">
        <f>SUM(AE14/E$55)</f>
        <v>#DIV/0!</v>
      </c>
      <c r="Z44" s="286" t="e">
        <f t="shared" si="46"/>
        <v>#DIV/0!</v>
      </c>
      <c r="AA44" s="249"/>
      <c r="AB44" s="237"/>
      <c r="AC44" s="249"/>
      <c r="AD44" s="249"/>
      <c r="AE44" s="249"/>
      <c r="AF44" s="249"/>
    </row>
    <row r="45" spans="1:32" ht="15.75" thickBot="1" x14ac:dyDescent="0.3">
      <c r="A45" s="306" t="s">
        <v>45</v>
      </c>
      <c r="B45" s="280"/>
      <c r="C45" s="281"/>
      <c r="D45" s="313" t="e">
        <f>SUM(D42-D44)</f>
        <v>#DIV/0!</v>
      </c>
      <c r="E45" s="266" t="e">
        <f>SUM(D45/D32)</f>
        <v>#DIV/0!</v>
      </c>
      <c r="F45" s="280"/>
      <c r="G45" s="280"/>
      <c r="H45" s="280"/>
      <c r="I45" s="280"/>
      <c r="J45" s="280"/>
      <c r="K45" s="280"/>
      <c r="L45" s="314"/>
      <c r="M45" s="280"/>
      <c r="N45" s="315"/>
      <c r="P45" s="247" t="s">
        <v>33</v>
      </c>
      <c r="Q45" s="250" t="e">
        <f t="shared" si="52"/>
        <v>#DIV/0!</v>
      </c>
      <c r="R45" s="250" t="e">
        <f t="shared" si="53"/>
        <v>#DIV/0!</v>
      </c>
      <c r="S45" s="250" t="e">
        <f t="shared" si="54"/>
        <v>#DIV/0!</v>
      </c>
      <c r="T45" s="251" t="e">
        <f t="shared" si="51"/>
        <v>#DIV/0!</v>
      </c>
      <c r="AA45" s="249"/>
      <c r="AB45" s="237"/>
      <c r="AC45" s="249"/>
      <c r="AD45" s="249"/>
      <c r="AE45" s="249"/>
      <c r="AF45" s="249"/>
    </row>
    <row r="46" spans="1:32" ht="15.75" thickBot="1" x14ac:dyDescent="0.3">
      <c r="B46" s="317"/>
      <c r="C46" s="318"/>
      <c r="D46" s="318"/>
      <c r="E46" s="317"/>
      <c r="F46" s="317"/>
      <c r="G46" s="317"/>
      <c r="H46" s="317"/>
      <c r="I46" s="317"/>
      <c r="J46" s="317"/>
      <c r="K46" s="317"/>
      <c r="L46" s="319"/>
      <c r="M46" s="317"/>
      <c r="N46" s="317"/>
      <c r="P46" s="247" t="s">
        <v>35</v>
      </c>
      <c r="Q46" s="250" t="e">
        <f t="shared" si="52"/>
        <v>#DIV/0!</v>
      </c>
      <c r="R46" s="250" t="e">
        <f t="shared" si="53"/>
        <v>#DIV/0!</v>
      </c>
      <c r="S46" s="250" t="e">
        <f t="shared" si="54"/>
        <v>#DIV/0!</v>
      </c>
      <c r="T46" s="251" t="e">
        <f t="shared" si="51"/>
        <v>#DIV/0!</v>
      </c>
      <c r="AA46" s="249"/>
      <c r="AB46" s="237"/>
      <c r="AC46" s="249"/>
      <c r="AD46" s="249"/>
      <c r="AE46" s="249"/>
      <c r="AF46" s="249"/>
    </row>
    <row r="47" spans="1:32" ht="15.75" thickBot="1" x14ac:dyDescent="0.3">
      <c r="A47" s="238" t="s">
        <v>60</v>
      </c>
      <c r="B47" s="241" t="s">
        <v>7</v>
      </c>
      <c r="C47" s="242" t="s">
        <v>8</v>
      </c>
      <c r="D47" s="243" t="s">
        <v>9</v>
      </c>
      <c r="E47" s="244" t="s">
        <v>9</v>
      </c>
      <c r="F47" s="244" t="s">
        <v>10</v>
      </c>
      <c r="G47" s="244" t="s">
        <v>11</v>
      </c>
      <c r="H47" s="244" t="s">
        <v>1</v>
      </c>
      <c r="I47" s="244" t="s">
        <v>1</v>
      </c>
      <c r="J47" s="244" t="s">
        <v>12</v>
      </c>
      <c r="K47" s="244" t="s">
        <v>13</v>
      </c>
      <c r="L47" s="245" t="s">
        <v>9</v>
      </c>
      <c r="M47" s="244" t="s">
        <v>14</v>
      </c>
      <c r="N47" s="246" t="s">
        <v>15</v>
      </c>
      <c r="P47" s="306" t="s">
        <v>37</v>
      </c>
      <c r="Q47" s="266" t="e">
        <f t="shared" si="52"/>
        <v>#DIV/0!</v>
      </c>
      <c r="R47" s="266" t="e">
        <f t="shared" si="53"/>
        <v>#DIV/0!</v>
      </c>
      <c r="S47" s="266" t="e">
        <f t="shared" si="54"/>
        <v>#DIV/0!</v>
      </c>
      <c r="T47" s="267" t="e">
        <f t="shared" si="51"/>
        <v>#DIV/0!</v>
      </c>
      <c r="AA47" s="249"/>
      <c r="AB47" s="237"/>
      <c r="AC47" s="249"/>
      <c r="AD47" s="249"/>
      <c r="AE47" s="249"/>
      <c r="AF47" s="249"/>
    </row>
    <row r="48" spans="1:32" ht="15.75" thickBot="1" x14ac:dyDescent="0.3">
      <c r="A48" s="247"/>
      <c r="B48" s="254" t="s">
        <v>18</v>
      </c>
      <c r="C48" s="255" t="s">
        <v>10</v>
      </c>
      <c r="D48" s="256" t="s">
        <v>19</v>
      </c>
      <c r="E48" s="257" t="s">
        <v>20</v>
      </c>
      <c r="F48" s="257" t="s">
        <v>21</v>
      </c>
      <c r="G48" s="257" t="s">
        <v>22</v>
      </c>
      <c r="H48" s="257" t="s">
        <v>23</v>
      </c>
      <c r="I48" s="257" t="s">
        <v>24</v>
      </c>
      <c r="J48" s="257" t="s">
        <v>25</v>
      </c>
      <c r="K48" s="257" t="s">
        <v>26</v>
      </c>
      <c r="L48" s="258" t="s">
        <v>27</v>
      </c>
      <c r="M48" s="257" t="s">
        <v>27</v>
      </c>
      <c r="N48" s="259" t="s">
        <v>28</v>
      </c>
      <c r="AA48" s="249"/>
      <c r="AB48" s="237"/>
      <c r="AC48" s="249"/>
      <c r="AD48" s="249"/>
      <c r="AE48" s="249"/>
      <c r="AF48" s="249"/>
    </row>
    <row r="49" spans="1:33" x14ac:dyDescent="0.25">
      <c r="A49" s="247" t="s">
        <v>16</v>
      </c>
      <c r="B49" s="333">
        <f>SUM(B26+Q70)</f>
        <v>0</v>
      </c>
      <c r="C49" s="261" t="e">
        <f>SUM(D49/F49)</f>
        <v>#DIV/0!</v>
      </c>
      <c r="D49" s="262">
        <f>SUM(Questions!B67)</f>
        <v>0</v>
      </c>
      <c r="E49" s="263">
        <f>SUM(Questions!C67)</f>
        <v>0</v>
      </c>
      <c r="F49" s="263">
        <f>SUM(Questions!D67)</f>
        <v>0</v>
      </c>
      <c r="G49" s="263">
        <f>SUM(Questions!E67)</f>
        <v>0</v>
      </c>
      <c r="H49" s="252" t="e">
        <f>SUM(D49/G49)</f>
        <v>#DIV/0!</v>
      </c>
      <c r="I49" s="252" t="e">
        <f>SUM(D49/E49)</f>
        <v>#DIV/0!</v>
      </c>
      <c r="J49" s="261" t="e">
        <f>SUM(N49/B49)</f>
        <v>#DIV/0!</v>
      </c>
      <c r="K49" s="264">
        <v>250000</v>
      </c>
      <c r="L49" s="334" t="e">
        <f>SUM((E49/B49)/K49)*0.9</f>
        <v>#DIV/0!</v>
      </c>
      <c r="M49" s="248" t="e">
        <f>SUM(J49*L49)*B49</f>
        <v>#DIV/0!</v>
      </c>
      <c r="N49" s="289" t="e">
        <f>SUM(V70)</f>
        <v>#DIV/0!</v>
      </c>
      <c r="P49" s="238" t="s">
        <v>95</v>
      </c>
      <c r="Q49" s="361">
        <v>2014</v>
      </c>
      <c r="R49" s="361">
        <v>2015</v>
      </c>
      <c r="S49" s="361">
        <v>2016</v>
      </c>
      <c r="T49" s="362" t="s">
        <v>1</v>
      </c>
      <c r="V49" s="237"/>
      <c r="W49" s="237"/>
      <c r="X49" s="237"/>
      <c r="Y49" s="237"/>
      <c r="Z49" s="237"/>
      <c r="AA49" s="249"/>
      <c r="AB49" s="237"/>
      <c r="AC49" s="249"/>
      <c r="AD49" s="249"/>
      <c r="AE49" s="249"/>
      <c r="AF49" s="249"/>
    </row>
    <row r="50" spans="1:33" x14ac:dyDescent="0.25">
      <c r="A50" s="247" t="s">
        <v>29</v>
      </c>
      <c r="B50" s="333">
        <f t="shared" ref="B50:B54" si="55">SUM(B27+Q71)</f>
        <v>0</v>
      </c>
      <c r="C50" s="261" t="e">
        <f t="shared" ref="C50:C54" si="56">SUM(D50/F50)</f>
        <v>#DIV/0!</v>
      </c>
      <c r="D50" s="262">
        <f>SUM(Questions!B68)</f>
        <v>0</v>
      </c>
      <c r="E50" s="263">
        <f>SUM(Questions!C68)</f>
        <v>0</v>
      </c>
      <c r="F50" s="263">
        <f>SUM(Questions!D68)</f>
        <v>0</v>
      </c>
      <c r="G50" s="263">
        <f>SUM(Questions!E68)</f>
        <v>0</v>
      </c>
      <c r="H50" s="252" t="e">
        <f t="shared" ref="H50:H55" si="57">SUM(D50/G50)</f>
        <v>#DIV/0!</v>
      </c>
      <c r="I50" s="252" t="e">
        <f t="shared" ref="I50:I55" si="58">SUM(D50/E50)</f>
        <v>#DIV/0!</v>
      </c>
      <c r="J50" s="261" t="e">
        <f t="shared" ref="J50:J54" si="59">SUM(N50/B50)</f>
        <v>#DIV/0!</v>
      </c>
      <c r="K50" s="264">
        <v>250000</v>
      </c>
      <c r="L50" s="250" t="e">
        <f t="shared" ref="L50:L54" si="60">SUM((E50/B50)/K50)*0.9</f>
        <v>#DIV/0!</v>
      </c>
      <c r="M50" s="248" t="e">
        <f t="shared" ref="M50:M53" si="61">SUM(J50*L50)*B50</f>
        <v>#DIV/0!</v>
      </c>
      <c r="N50" s="289" t="e">
        <f t="shared" ref="N50:N54" si="62">SUM(V71)</f>
        <v>#DIV/0!</v>
      </c>
      <c r="P50" s="247" t="s">
        <v>36</v>
      </c>
      <c r="Q50" s="250" t="e">
        <f>SUM(AC21)</f>
        <v>#DIV/0!</v>
      </c>
      <c r="R50" s="250" t="e">
        <f t="shared" ref="R50:S52" si="63">SUM(AD21)</f>
        <v>#DIV/0!</v>
      </c>
      <c r="S50" s="250" t="e">
        <f t="shared" si="63"/>
        <v>#DIV/0!</v>
      </c>
      <c r="T50" s="251" t="e">
        <f t="shared" ref="T50:T54" si="64">SUM(Q50:S50)/3</f>
        <v>#DIV/0!</v>
      </c>
      <c r="U50" s="249"/>
      <c r="V50" s="237"/>
      <c r="W50" s="237"/>
      <c r="X50" s="237"/>
      <c r="Y50" s="237"/>
      <c r="Z50" s="237"/>
      <c r="AA50" s="249"/>
      <c r="AB50" s="237"/>
      <c r="AC50" s="249"/>
      <c r="AD50" s="249"/>
      <c r="AE50" s="249"/>
      <c r="AF50" s="249"/>
    </row>
    <row r="51" spans="1:33" x14ac:dyDescent="0.25">
      <c r="A51" s="247" t="s">
        <v>31</v>
      </c>
      <c r="B51" s="333">
        <f t="shared" si="55"/>
        <v>0</v>
      </c>
      <c r="C51" s="261" t="e">
        <f t="shared" si="56"/>
        <v>#DIV/0!</v>
      </c>
      <c r="D51" s="262">
        <f>SUM(Questions!B69)</f>
        <v>0</v>
      </c>
      <c r="E51" s="263">
        <f>SUM(Questions!C69)</f>
        <v>0</v>
      </c>
      <c r="F51" s="263">
        <f>SUM(Questions!D69)</f>
        <v>0</v>
      </c>
      <c r="G51" s="263">
        <f>SUM(Questions!E69)</f>
        <v>0</v>
      </c>
      <c r="H51" s="252" t="e">
        <f t="shared" si="57"/>
        <v>#DIV/0!</v>
      </c>
      <c r="I51" s="252" t="e">
        <f t="shared" si="58"/>
        <v>#DIV/0!</v>
      </c>
      <c r="J51" s="261" t="e">
        <f t="shared" si="59"/>
        <v>#DIV/0!</v>
      </c>
      <c r="K51" s="264">
        <v>250000</v>
      </c>
      <c r="L51" s="250" t="e">
        <f t="shared" si="60"/>
        <v>#DIV/0!</v>
      </c>
      <c r="M51" s="248" t="e">
        <f t="shared" si="61"/>
        <v>#DIV/0!</v>
      </c>
      <c r="N51" s="289" t="e">
        <f t="shared" si="62"/>
        <v>#DIV/0!</v>
      </c>
      <c r="P51" s="247" t="s">
        <v>38</v>
      </c>
      <c r="Q51" s="250" t="e">
        <f t="shared" ref="Q51:Q52" si="65">SUM(AC22)</f>
        <v>#DIV/0!</v>
      </c>
      <c r="R51" s="250" t="e">
        <f t="shared" si="63"/>
        <v>#DIV/0!</v>
      </c>
      <c r="S51" s="250" t="e">
        <f t="shared" si="63"/>
        <v>#DIV/0!</v>
      </c>
      <c r="T51" s="251" t="e">
        <f t="shared" si="64"/>
        <v>#DIV/0!</v>
      </c>
      <c r="U51" s="249"/>
      <c r="V51" s="237"/>
      <c r="W51" s="237"/>
      <c r="X51" s="237"/>
      <c r="Y51" s="237"/>
      <c r="Z51" s="237"/>
      <c r="AA51" s="249"/>
      <c r="AB51" s="237"/>
      <c r="AC51" s="249"/>
      <c r="AD51" s="249"/>
      <c r="AE51" s="249"/>
      <c r="AF51" s="249"/>
    </row>
    <row r="52" spans="1:33" x14ac:dyDescent="0.25">
      <c r="A52" s="247" t="s">
        <v>33</v>
      </c>
      <c r="B52" s="333">
        <f t="shared" si="55"/>
        <v>0</v>
      </c>
      <c r="C52" s="261" t="e">
        <f t="shared" si="56"/>
        <v>#DIV/0!</v>
      </c>
      <c r="D52" s="262">
        <f>SUM(Questions!B70)</f>
        <v>0</v>
      </c>
      <c r="E52" s="263">
        <f>SUM(Questions!C70)</f>
        <v>0</v>
      </c>
      <c r="F52" s="263">
        <f>SUM(Questions!D70)</f>
        <v>0</v>
      </c>
      <c r="G52" s="263">
        <f>SUM(Questions!E70)</f>
        <v>0</v>
      </c>
      <c r="H52" s="252" t="e">
        <f t="shared" si="57"/>
        <v>#DIV/0!</v>
      </c>
      <c r="I52" s="252" t="e">
        <f t="shared" si="58"/>
        <v>#DIV/0!</v>
      </c>
      <c r="J52" s="261" t="e">
        <f t="shared" si="59"/>
        <v>#DIV/0!</v>
      </c>
      <c r="K52" s="264">
        <v>200000</v>
      </c>
      <c r="L52" s="250" t="e">
        <f t="shared" si="60"/>
        <v>#DIV/0!</v>
      </c>
      <c r="M52" s="248" t="e">
        <f t="shared" si="61"/>
        <v>#DIV/0!</v>
      </c>
      <c r="N52" s="289" t="e">
        <f t="shared" si="62"/>
        <v>#DIV/0!</v>
      </c>
      <c r="P52" s="247" t="s">
        <v>39</v>
      </c>
      <c r="Q52" s="250" t="e">
        <f t="shared" si="65"/>
        <v>#DIV/0!</v>
      </c>
      <c r="R52" s="250" t="e">
        <f t="shared" si="63"/>
        <v>#DIV/0!</v>
      </c>
      <c r="S52" s="250" t="e">
        <f t="shared" si="63"/>
        <v>#DIV/0!</v>
      </c>
      <c r="T52" s="251" t="e">
        <f t="shared" si="64"/>
        <v>#DIV/0!</v>
      </c>
      <c r="U52" s="249"/>
      <c r="V52" s="237"/>
      <c r="W52" s="237"/>
      <c r="X52" s="237"/>
      <c r="Y52" s="237"/>
      <c r="Z52" s="237"/>
      <c r="AA52" s="249"/>
      <c r="AB52" s="237"/>
      <c r="AC52" s="249"/>
      <c r="AD52" s="249"/>
      <c r="AE52" s="249"/>
      <c r="AF52" s="249"/>
    </row>
    <row r="53" spans="1:33" ht="15.75" thickBot="1" x14ac:dyDescent="0.3">
      <c r="A53" s="247" t="s">
        <v>35</v>
      </c>
      <c r="B53" s="333">
        <f t="shared" si="55"/>
        <v>0</v>
      </c>
      <c r="C53" s="261" t="e">
        <f t="shared" si="56"/>
        <v>#DIV/0!</v>
      </c>
      <c r="D53" s="262">
        <f>SUM(Questions!B71)</f>
        <v>0</v>
      </c>
      <c r="E53" s="263">
        <f>SUM(Questions!C71)</f>
        <v>0</v>
      </c>
      <c r="F53" s="263">
        <f>SUM(Questions!D71)</f>
        <v>0</v>
      </c>
      <c r="G53" s="263">
        <f>SUM(Questions!E71)</f>
        <v>0</v>
      </c>
      <c r="H53" s="252" t="e">
        <f t="shared" si="57"/>
        <v>#DIV/0!</v>
      </c>
      <c r="I53" s="252" t="e">
        <f t="shared" si="58"/>
        <v>#DIV/0!</v>
      </c>
      <c r="J53" s="261" t="e">
        <f t="shared" si="59"/>
        <v>#DIV/0!</v>
      </c>
      <c r="K53" s="264">
        <v>250000</v>
      </c>
      <c r="L53" s="250" t="e">
        <f t="shared" si="60"/>
        <v>#DIV/0!</v>
      </c>
      <c r="M53" s="248" t="e">
        <f t="shared" si="61"/>
        <v>#DIV/0!</v>
      </c>
      <c r="N53" s="289" t="e">
        <f t="shared" si="62"/>
        <v>#DIV/0!</v>
      </c>
      <c r="P53" s="247" t="s">
        <v>44</v>
      </c>
      <c r="Q53" s="266" t="e">
        <f>SUM(AC28)</f>
        <v>#DIV/0!</v>
      </c>
      <c r="R53" s="266" t="e">
        <f t="shared" ref="R53:S53" si="66">SUM(AD28)</f>
        <v>#DIV/0!</v>
      </c>
      <c r="S53" s="266" t="e">
        <f t="shared" si="66"/>
        <v>#DIV/0!</v>
      </c>
      <c r="T53" s="267" t="e">
        <f t="shared" si="64"/>
        <v>#DIV/0!</v>
      </c>
      <c r="U53" s="249"/>
      <c r="V53" s="237"/>
      <c r="W53" s="237"/>
      <c r="X53" s="237"/>
      <c r="Y53" s="237"/>
      <c r="Z53" s="237"/>
      <c r="AA53" s="249"/>
      <c r="AB53" s="237"/>
      <c r="AC53" s="249"/>
      <c r="AD53" s="249"/>
      <c r="AE53" s="249"/>
      <c r="AF53" s="249"/>
    </row>
    <row r="54" spans="1:33" ht="15.75" thickBot="1" x14ac:dyDescent="0.3">
      <c r="A54" s="247" t="s">
        <v>37</v>
      </c>
      <c r="B54" s="333">
        <f t="shared" si="55"/>
        <v>0</v>
      </c>
      <c r="C54" s="275" t="e">
        <f t="shared" si="56"/>
        <v>#DIV/0!</v>
      </c>
      <c r="D54" s="276">
        <f>SUM(Questions!B72)</f>
        <v>0</v>
      </c>
      <c r="E54" s="277">
        <f>SUM(Questions!C72)</f>
        <v>0</v>
      </c>
      <c r="F54" s="277">
        <f>SUM(Questions!D72)</f>
        <v>0</v>
      </c>
      <c r="G54" s="277">
        <f>SUM(Questions!E72)</f>
        <v>0</v>
      </c>
      <c r="H54" s="278" t="e">
        <f t="shared" si="57"/>
        <v>#DIV/0!</v>
      </c>
      <c r="I54" s="278" t="e">
        <f t="shared" si="58"/>
        <v>#DIV/0!</v>
      </c>
      <c r="J54" s="279" t="e">
        <f t="shared" si="59"/>
        <v>#DIV/0!</v>
      </c>
      <c r="K54" s="280">
        <v>700000</v>
      </c>
      <c r="L54" s="266" t="e">
        <f t="shared" si="60"/>
        <v>#DIV/0!</v>
      </c>
      <c r="M54" s="281" t="e">
        <f>SUM(J54*L54)*B54</f>
        <v>#DIV/0!</v>
      </c>
      <c r="N54" s="316" t="e">
        <f t="shared" si="62"/>
        <v>#DIV/0!</v>
      </c>
      <c r="P54" s="306" t="s">
        <v>61</v>
      </c>
      <c r="Q54" s="266" t="e">
        <f>SUM(Q50:Q53)</f>
        <v>#DIV/0!</v>
      </c>
      <c r="R54" s="266" t="e">
        <f t="shared" ref="R54:S54" si="67">SUM(R50:R53)</f>
        <v>#DIV/0!</v>
      </c>
      <c r="S54" s="266" t="e">
        <f t="shared" si="67"/>
        <v>#DIV/0!</v>
      </c>
      <c r="T54" s="267" t="e">
        <f t="shared" si="64"/>
        <v>#DIV/0!</v>
      </c>
      <c r="U54" s="249"/>
      <c r="V54" s="237"/>
      <c r="W54" s="237"/>
      <c r="X54" s="237"/>
      <c r="Y54" s="237"/>
      <c r="Z54" s="237"/>
      <c r="AA54" s="249"/>
      <c r="AB54" s="237"/>
      <c r="AC54" s="249"/>
      <c r="AD54" s="249"/>
      <c r="AE54" s="249"/>
      <c r="AF54" s="249"/>
    </row>
    <row r="55" spans="1:33" ht="15.75" thickBot="1" x14ac:dyDescent="0.3">
      <c r="A55" s="247"/>
      <c r="B55" s="287">
        <f>SUM(B49:B54)</f>
        <v>0</v>
      </c>
      <c r="C55" s="248" t="e">
        <f>SUM(D55/F55)</f>
        <v>#DIV/0!</v>
      </c>
      <c r="D55" s="288">
        <f>SUM(D49:D54)</f>
        <v>0</v>
      </c>
      <c r="E55" s="264">
        <f>SUM(E49:E54)</f>
        <v>0</v>
      </c>
      <c r="F55" s="264">
        <f>SUM(F49:F54)</f>
        <v>0</v>
      </c>
      <c r="G55" s="264">
        <f>SUM(G49:G54)</f>
        <v>0</v>
      </c>
      <c r="H55" s="252" t="e">
        <f t="shared" si="57"/>
        <v>#DIV/0!</v>
      </c>
      <c r="I55" s="252" t="e">
        <f t="shared" si="58"/>
        <v>#DIV/0!</v>
      </c>
      <c r="J55" s="248" t="e">
        <f>SUM(N55/B55)</f>
        <v>#DIV/0!</v>
      </c>
      <c r="K55" s="264"/>
      <c r="L55" s="250" t="e">
        <f>SUM(M55/N55)</f>
        <v>#DIV/0!</v>
      </c>
      <c r="M55" s="248" t="e">
        <f>SUM(M49:M54)</f>
        <v>#DIV/0!</v>
      </c>
      <c r="N55" s="289" t="e">
        <f>SUM(N49:N54)</f>
        <v>#DIV/0!</v>
      </c>
      <c r="P55" s="249"/>
      <c r="Q55" s="250"/>
      <c r="R55" s="250"/>
      <c r="S55" s="250"/>
      <c r="T55" s="250"/>
      <c r="U55" s="249"/>
      <c r="V55" s="237"/>
      <c r="W55" s="237"/>
      <c r="X55" s="237"/>
      <c r="Y55" s="237"/>
      <c r="Z55" s="237"/>
      <c r="AA55" s="249"/>
      <c r="AB55" s="237"/>
      <c r="AC55" s="249"/>
      <c r="AD55" s="249"/>
      <c r="AE55" s="249"/>
      <c r="AF55" s="249"/>
    </row>
    <row r="56" spans="1:33" ht="15.75" thickBot="1" x14ac:dyDescent="0.3">
      <c r="A56" s="298" t="s">
        <v>42</v>
      </c>
      <c r="B56" s="264"/>
      <c r="C56" s="248"/>
      <c r="D56" s="299"/>
      <c r="E56" s="264"/>
      <c r="F56" s="264"/>
      <c r="G56" s="264"/>
      <c r="H56" s="264"/>
      <c r="I56" s="264"/>
      <c r="J56" s="264"/>
      <c r="K56" s="264"/>
      <c r="L56" s="300"/>
      <c r="M56" s="264"/>
      <c r="N56" s="301"/>
      <c r="P56" s="328" t="s">
        <v>70</v>
      </c>
      <c r="Q56" s="329"/>
      <c r="R56" s="330"/>
      <c r="S56" s="331"/>
      <c r="T56" s="329"/>
      <c r="U56" s="329"/>
      <c r="V56" s="332"/>
      <c r="W56" s="237"/>
      <c r="X56" s="237"/>
      <c r="Y56" s="237"/>
      <c r="Z56" s="237"/>
      <c r="AA56" s="249"/>
      <c r="AB56" s="237"/>
      <c r="AC56" s="249"/>
      <c r="AD56" s="249"/>
      <c r="AE56" s="249"/>
      <c r="AF56" s="249"/>
    </row>
    <row r="57" spans="1:33" x14ac:dyDescent="0.25">
      <c r="A57" s="247" t="s">
        <v>30</v>
      </c>
      <c r="B57" s="264"/>
      <c r="C57" s="248"/>
      <c r="D57" s="262">
        <f>SUM(Questions!B85)</f>
        <v>0</v>
      </c>
      <c r="E57" s="250" t="e">
        <f>SUM(D57/D55)</f>
        <v>#DIV/0!</v>
      </c>
      <c r="F57" s="264"/>
      <c r="G57" s="264"/>
      <c r="H57" s="264"/>
      <c r="I57" s="264"/>
      <c r="J57" s="264"/>
      <c r="K57" s="264"/>
      <c r="L57" s="300"/>
      <c r="M57" s="264"/>
      <c r="N57" s="301"/>
      <c r="P57" s="335" t="s">
        <v>62</v>
      </c>
      <c r="Q57" s="336" t="s">
        <v>73</v>
      </c>
      <c r="R57" s="336" t="s">
        <v>63</v>
      </c>
      <c r="S57" s="336" t="s">
        <v>62</v>
      </c>
      <c r="T57" s="337" t="s">
        <v>62</v>
      </c>
      <c r="U57" s="336" t="s">
        <v>64</v>
      </c>
      <c r="V57" s="338" t="s">
        <v>65</v>
      </c>
      <c r="W57" s="237"/>
      <c r="X57" s="237"/>
      <c r="Y57" s="237"/>
      <c r="Z57" s="237"/>
      <c r="AA57" s="237"/>
      <c r="AB57" s="249"/>
      <c r="AC57" s="237"/>
      <c r="AD57" s="249"/>
      <c r="AE57" s="249"/>
      <c r="AF57" s="249"/>
      <c r="AG57" s="249"/>
    </row>
    <row r="58" spans="1:33" ht="15.75" thickBot="1" x14ac:dyDescent="0.3">
      <c r="A58" s="247" t="s">
        <v>32</v>
      </c>
      <c r="B58" s="264"/>
      <c r="C58" s="248"/>
      <c r="D58" s="262">
        <f>SUM(Questions!B86)</f>
        <v>0</v>
      </c>
      <c r="E58" s="250" t="e">
        <f>SUM(D58/D55)</f>
        <v>#DIV/0!</v>
      </c>
      <c r="F58" s="264"/>
      <c r="G58" s="264"/>
      <c r="H58" s="264"/>
      <c r="I58" s="264"/>
      <c r="J58" s="264"/>
      <c r="K58" s="264"/>
      <c r="L58" s="300"/>
      <c r="M58" s="264"/>
      <c r="N58" s="301"/>
      <c r="P58" s="339" t="s">
        <v>66</v>
      </c>
      <c r="Q58" s="257" t="s">
        <v>74</v>
      </c>
      <c r="R58" s="257" t="s">
        <v>67</v>
      </c>
      <c r="S58" s="257" t="s">
        <v>68</v>
      </c>
      <c r="T58" s="258" t="s">
        <v>17</v>
      </c>
      <c r="U58" s="257" t="s">
        <v>44</v>
      </c>
      <c r="V58" s="259" t="s">
        <v>28</v>
      </c>
      <c r="W58" s="237"/>
      <c r="X58" s="237"/>
      <c r="Y58" s="237"/>
      <c r="Z58" s="237"/>
      <c r="AA58" s="237"/>
      <c r="AB58" s="249"/>
      <c r="AC58" s="237"/>
      <c r="AD58" s="249"/>
      <c r="AE58" s="249"/>
      <c r="AF58" s="249"/>
      <c r="AG58" s="249"/>
    </row>
    <row r="59" spans="1:33" x14ac:dyDescent="0.25">
      <c r="A59" s="247" t="s">
        <v>34</v>
      </c>
      <c r="B59" s="264"/>
      <c r="C59" s="248"/>
      <c r="D59" s="262">
        <f>SUM(Questions!B87)</f>
        <v>0</v>
      </c>
      <c r="E59" s="250" t="e">
        <f>SUM(D59/D55)</f>
        <v>#DIV/0!</v>
      </c>
      <c r="F59" s="264"/>
      <c r="G59" s="264"/>
      <c r="H59" s="264"/>
      <c r="I59" s="264"/>
      <c r="J59" s="264"/>
      <c r="K59" s="264"/>
      <c r="L59" s="300"/>
      <c r="M59" s="264"/>
      <c r="N59" s="301"/>
      <c r="P59" s="247" t="s">
        <v>16</v>
      </c>
      <c r="Q59" s="264">
        <f>SUM(Questions!D14-Questions!F14)</f>
        <v>0</v>
      </c>
      <c r="R59" s="248">
        <f>SUM(N3)</f>
        <v>0</v>
      </c>
      <c r="S59" s="340">
        <f>SUM(Questions!E14)</f>
        <v>0</v>
      </c>
      <c r="T59" s="340">
        <f>SUM(Questions!G14)</f>
        <v>0</v>
      </c>
      <c r="U59" s="248" t="e">
        <f>SUM(M3)</f>
        <v>#DIV/0!</v>
      </c>
      <c r="V59" s="289" t="e">
        <f>SUM(N3-M3)+S59-T59</f>
        <v>#DIV/0!</v>
      </c>
      <c r="W59" s="237"/>
      <c r="X59" s="237"/>
      <c r="Y59" s="237"/>
      <c r="Z59" s="237"/>
      <c r="AA59" s="237"/>
      <c r="AB59" s="249"/>
      <c r="AC59" s="237"/>
      <c r="AD59" s="249"/>
      <c r="AE59" s="249"/>
      <c r="AF59" s="249"/>
      <c r="AG59" s="249"/>
    </row>
    <row r="60" spans="1:33" x14ac:dyDescent="0.25">
      <c r="A60" s="247" t="s">
        <v>36</v>
      </c>
      <c r="B60" s="264"/>
      <c r="C60" s="248"/>
      <c r="D60" s="262">
        <f>SUM(Questions!B88)</f>
        <v>0</v>
      </c>
      <c r="E60" s="250" t="e">
        <f>SUM(D60/D55)</f>
        <v>#DIV/0!</v>
      </c>
      <c r="F60" s="264"/>
      <c r="G60" s="264"/>
      <c r="H60" s="264"/>
      <c r="I60" s="264"/>
      <c r="J60" s="264"/>
      <c r="K60" s="264"/>
      <c r="L60" s="300"/>
      <c r="M60" s="264"/>
      <c r="N60" s="301"/>
      <c r="P60" s="247" t="s">
        <v>29</v>
      </c>
      <c r="Q60" s="264">
        <f>SUM(Questions!D15-Questions!F15)</f>
        <v>0</v>
      </c>
      <c r="R60" s="248">
        <f t="shared" ref="R60:R64" si="68">SUM(N4)</f>
        <v>0</v>
      </c>
      <c r="S60" s="340">
        <f>SUM(Questions!E15)</f>
        <v>0</v>
      </c>
      <c r="T60" s="340">
        <f>SUM(Questions!G15)</f>
        <v>0</v>
      </c>
      <c r="U60" s="248" t="e">
        <f t="shared" ref="U60:U64" si="69">SUM(M4)</f>
        <v>#DIV/0!</v>
      </c>
      <c r="V60" s="289" t="e">
        <f t="shared" ref="V60:V64" si="70">SUM(N4-M4)+S60-T60</f>
        <v>#DIV/0!</v>
      </c>
      <c r="W60" s="237"/>
      <c r="X60" s="237"/>
      <c r="Y60" s="237"/>
      <c r="Z60" s="237"/>
      <c r="AA60" s="237"/>
      <c r="AB60" s="249"/>
      <c r="AC60" s="237"/>
      <c r="AD60" s="249"/>
      <c r="AE60" s="249"/>
      <c r="AF60" s="249"/>
      <c r="AG60" s="249"/>
    </row>
    <row r="61" spans="1:33" x14ac:dyDescent="0.25">
      <c r="A61" s="247" t="s">
        <v>38</v>
      </c>
      <c r="B61" s="264"/>
      <c r="C61" s="248"/>
      <c r="D61" s="262">
        <f>SUM(Questions!B89)</f>
        <v>0</v>
      </c>
      <c r="E61" s="250" t="e">
        <f>SUM(D61/D55)</f>
        <v>#DIV/0!</v>
      </c>
      <c r="F61" s="264"/>
      <c r="G61" s="264"/>
      <c r="H61" s="264"/>
      <c r="I61" s="264"/>
      <c r="J61" s="264"/>
      <c r="K61" s="264"/>
      <c r="L61" s="300"/>
      <c r="M61" s="264"/>
      <c r="N61" s="301"/>
      <c r="P61" s="247" t="s">
        <v>31</v>
      </c>
      <c r="Q61" s="264">
        <f>SUM(Questions!D16-Questions!F16)</f>
        <v>0</v>
      </c>
      <c r="R61" s="248">
        <f t="shared" si="68"/>
        <v>0</v>
      </c>
      <c r="S61" s="340">
        <f>SUM(Questions!E16)</f>
        <v>0</v>
      </c>
      <c r="T61" s="340">
        <f>SUM(Questions!G16)</f>
        <v>0</v>
      </c>
      <c r="U61" s="248" t="e">
        <f t="shared" si="69"/>
        <v>#DIV/0!</v>
      </c>
      <c r="V61" s="289" t="e">
        <f t="shared" si="70"/>
        <v>#DIV/0!</v>
      </c>
      <c r="W61" s="237"/>
      <c r="X61" s="237"/>
      <c r="Y61" s="237"/>
      <c r="Z61" s="237"/>
      <c r="AA61" s="237"/>
      <c r="AB61" s="249"/>
      <c r="AC61" s="237"/>
      <c r="AD61" s="249"/>
      <c r="AE61" s="249"/>
      <c r="AF61" s="249"/>
      <c r="AG61" s="249"/>
    </row>
    <row r="62" spans="1:33" x14ac:dyDescent="0.25">
      <c r="A62" s="247" t="s">
        <v>39</v>
      </c>
      <c r="B62" s="264"/>
      <c r="C62" s="248"/>
      <c r="D62" s="262">
        <f>SUM(Questions!B90)</f>
        <v>0</v>
      </c>
      <c r="E62" s="250" t="e">
        <f>SUM(D62/D55)</f>
        <v>#DIV/0!</v>
      </c>
      <c r="F62" s="264"/>
      <c r="G62" s="264"/>
      <c r="H62" s="264"/>
      <c r="I62" s="264"/>
      <c r="J62" s="264"/>
      <c r="K62" s="264"/>
      <c r="L62" s="300"/>
      <c r="M62" s="264"/>
      <c r="N62" s="301"/>
      <c r="P62" s="247" t="s">
        <v>33</v>
      </c>
      <c r="Q62" s="264">
        <f>SUM(Questions!D17-Questions!F17)</f>
        <v>0</v>
      </c>
      <c r="R62" s="248">
        <f t="shared" si="68"/>
        <v>0</v>
      </c>
      <c r="S62" s="340">
        <f>SUM(Questions!E17)</f>
        <v>0</v>
      </c>
      <c r="T62" s="340">
        <f>SUM(Questions!G17)</f>
        <v>0</v>
      </c>
      <c r="U62" s="248" t="e">
        <f t="shared" si="69"/>
        <v>#DIV/0!</v>
      </c>
      <c r="V62" s="289" t="e">
        <f t="shared" si="70"/>
        <v>#DIV/0!</v>
      </c>
      <c r="W62" s="237"/>
      <c r="X62" s="237"/>
      <c r="Y62" s="237"/>
      <c r="Z62" s="237"/>
      <c r="AA62" s="237"/>
      <c r="AB62" s="249"/>
      <c r="AC62" s="237"/>
      <c r="AD62" s="249"/>
      <c r="AE62" s="249"/>
      <c r="AF62" s="249"/>
      <c r="AG62" s="249"/>
    </row>
    <row r="63" spans="1:33" ht="15.75" thickBot="1" x14ac:dyDescent="0.3">
      <c r="A63" s="247" t="s">
        <v>40</v>
      </c>
      <c r="B63" s="264"/>
      <c r="C63" s="248"/>
      <c r="D63" s="276">
        <f>SUM(Questions!B91)</f>
        <v>0</v>
      </c>
      <c r="E63" s="250" t="e">
        <f>SUM(D63/D55)</f>
        <v>#DIV/0!</v>
      </c>
      <c r="F63" s="264"/>
      <c r="G63" s="264"/>
      <c r="H63" s="264"/>
      <c r="I63" s="264"/>
      <c r="J63" s="264"/>
      <c r="K63" s="264"/>
      <c r="L63" s="300"/>
      <c r="M63" s="264"/>
      <c r="N63" s="301"/>
      <c r="P63" s="247" t="s">
        <v>35</v>
      </c>
      <c r="Q63" s="264">
        <f>SUM(Questions!D18-Questions!F18)</f>
        <v>0</v>
      </c>
      <c r="R63" s="248">
        <f t="shared" si="68"/>
        <v>0</v>
      </c>
      <c r="S63" s="340">
        <f>SUM(Questions!E18)</f>
        <v>0</v>
      </c>
      <c r="T63" s="340">
        <f>SUM(Questions!G18)</f>
        <v>0</v>
      </c>
      <c r="U63" s="248" t="e">
        <f t="shared" si="69"/>
        <v>#DIV/0!</v>
      </c>
      <c r="V63" s="289" t="e">
        <f t="shared" si="70"/>
        <v>#DIV/0!</v>
      </c>
      <c r="W63" s="237"/>
      <c r="X63" s="237"/>
      <c r="Y63" s="237"/>
      <c r="Z63" s="237"/>
      <c r="AA63" s="237"/>
      <c r="AB63" s="249"/>
      <c r="AC63" s="237"/>
      <c r="AD63" s="249"/>
      <c r="AE63" s="249"/>
      <c r="AF63" s="249"/>
      <c r="AG63" s="249"/>
    </row>
    <row r="64" spans="1:33" ht="15.75" thickBot="1" x14ac:dyDescent="0.3">
      <c r="A64" s="247" t="s">
        <v>41</v>
      </c>
      <c r="B64" s="264"/>
      <c r="C64" s="248"/>
      <c r="D64" s="313">
        <f>SUM(D57:D63)</f>
        <v>0</v>
      </c>
      <c r="E64" s="250" t="e">
        <f>SUM(D64/D55)</f>
        <v>#DIV/0!</v>
      </c>
      <c r="F64" s="264"/>
      <c r="G64" s="264"/>
      <c r="H64" s="264"/>
      <c r="I64" s="264"/>
      <c r="J64" s="264"/>
      <c r="K64" s="264"/>
      <c r="L64" s="300"/>
      <c r="M64" s="264"/>
      <c r="N64" s="301"/>
      <c r="P64" s="247" t="s">
        <v>37</v>
      </c>
      <c r="Q64" s="280">
        <f>SUM(Questions!D19-Questions!F19)</f>
        <v>0</v>
      </c>
      <c r="R64" s="281">
        <f t="shared" si="68"/>
        <v>0</v>
      </c>
      <c r="S64" s="341">
        <f>SUM(Questions!E19)</f>
        <v>0</v>
      </c>
      <c r="T64" s="341">
        <f>SUM(Questions!G19)</f>
        <v>0</v>
      </c>
      <c r="U64" s="281" t="e">
        <f t="shared" si="69"/>
        <v>#DIV/0!</v>
      </c>
      <c r="V64" s="316" t="e">
        <f t="shared" si="70"/>
        <v>#DIV/0!</v>
      </c>
      <c r="W64" s="237"/>
      <c r="X64" s="237"/>
      <c r="Y64" s="237"/>
      <c r="Z64" s="237"/>
      <c r="AA64" s="237"/>
      <c r="AB64" s="249"/>
      <c r="AC64" s="237"/>
      <c r="AD64" s="249"/>
      <c r="AE64" s="249"/>
      <c r="AF64" s="249"/>
      <c r="AG64" s="249"/>
    </row>
    <row r="65" spans="1:33" ht="15.75" thickBot="1" x14ac:dyDescent="0.3">
      <c r="A65" s="247" t="s">
        <v>43</v>
      </c>
      <c r="B65" s="264"/>
      <c r="C65" s="248"/>
      <c r="D65" s="288">
        <f>SUM(D55-D64)</f>
        <v>0</v>
      </c>
      <c r="E65" s="250" t="e">
        <f>SUM(D65/D55)</f>
        <v>#DIV/0!</v>
      </c>
      <c r="F65" s="264"/>
      <c r="G65" s="264"/>
      <c r="H65" s="264"/>
      <c r="I65" s="264"/>
      <c r="J65" s="264"/>
      <c r="K65" s="264"/>
      <c r="L65" s="300"/>
      <c r="M65" s="264"/>
      <c r="N65" s="301"/>
      <c r="P65" s="342" t="s">
        <v>64</v>
      </c>
      <c r="Q65" s="280">
        <f t="shared" ref="Q65:V65" si="71">SUM(Q59:Q64)</f>
        <v>0</v>
      </c>
      <c r="R65" s="281">
        <f t="shared" si="71"/>
        <v>0</v>
      </c>
      <c r="S65" s="281">
        <f t="shared" si="71"/>
        <v>0</v>
      </c>
      <c r="T65" s="281">
        <f t="shared" si="71"/>
        <v>0</v>
      </c>
      <c r="U65" s="281" t="e">
        <f t="shared" si="71"/>
        <v>#DIV/0!</v>
      </c>
      <c r="V65" s="316" t="e">
        <f t="shared" si="71"/>
        <v>#DIV/0!</v>
      </c>
      <c r="W65" s="363"/>
      <c r="X65" s="237"/>
      <c r="Y65" s="237"/>
      <c r="Z65" s="237"/>
      <c r="AA65" s="237"/>
      <c r="AB65" s="249"/>
      <c r="AC65" s="237"/>
      <c r="AD65" s="249"/>
      <c r="AE65" s="249"/>
      <c r="AF65" s="249"/>
      <c r="AG65" s="249"/>
    </row>
    <row r="66" spans="1:33" ht="15.75" thickBot="1" x14ac:dyDescent="0.3">
      <c r="A66" s="247"/>
      <c r="B66" s="264"/>
      <c r="C66" s="248"/>
      <c r="D66" s="288"/>
      <c r="E66" s="250"/>
      <c r="F66" s="264"/>
      <c r="G66" s="264"/>
      <c r="H66" s="264"/>
      <c r="I66" s="264"/>
      <c r="J66" s="264"/>
      <c r="K66" s="264"/>
      <c r="L66" s="300"/>
      <c r="M66" s="264"/>
      <c r="N66" s="301"/>
      <c r="Q66" s="343"/>
    </row>
    <row r="67" spans="1:33" ht="15.75" thickBot="1" x14ac:dyDescent="0.3">
      <c r="A67" s="247" t="s">
        <v>44</v>
      </c>
      <c r="B67" s="264"/>
      <c r="C67" s="248"/>
      <c r="D67" s="313" t="e">
        <f>SUM(M55)</f>
        <v>#DIV/0!</v>
      </c>
      <c r="E67" s="250" t="e">
        <f>SUM(D67/D55)</f>
        <v>#DIV/0!</v>
      </c>
      <c r="F67" s="264"/>
      <c r="G67" s="264"/>
      <c r="H67" s="264"/>
      <c r="I67" s="264"/>
      <c r="J67" s="264"/>
      <c r="K67" s="264"/>
      <c r="L67" s="300"/>
      <c r="M67" s="264"/>
      <c r="N67" s="301"/>
      <c r="P67" s="344" t="s">
        <v>71</v>
      </c>
      <c r="Q67" s="345"/>
      <c r="R67" s="346"/>
      <c r="S67" s="347"/>
      <c r="T67" s="348"/>
      <c r="U67" s="346"/>
      <c r="V67" s="349"/>
    </row>
    <row r="68" spans="1:33" ht="15.75" thickBot="1" x14ac:dyDescent="0.3">
      <c r="A68" s="306" t="s">
        <v>45</v>
      </c>
      <c r="B68" s="280"/>
      <c r="C68" s="281"/>
      <c r="D68" s="313" t="e">
        <f>SUM(D65-D67)</f>
        <v>#DIV/0!</v>
      </c>
      <c r="E68" s="266" t="e">
        <f>SUM(D68/D55)</f>
        <v>#DIV/0!</v>
      </c>
      <c r="F68" s="280"/>
      <c r="G68" s="280"/>
      <c r="H68" s="280"/>
      <c r="I68" s="280"/>
      <c r="J68" s="280"/>
      <c r="K68" s="280"/>
      <c r="L68" s="314"/>
      <c r="M68" s="280"/>
      <c r="N68" s="315"/>
      <c r="P68" s="241" t="s">
        <v>62</v>
      </c>
      <c r="Q68" s="244" t="s">
        <v>73</v>
      </c>
      <c r="R68" s="244" t="s">
        <v>63</v>
      </c>
      <c r="S68" s="244" t="s">
        <v>62</v>
      </c>
      <c r="T68" s="245" t="s">
        <v>62</v>
      </c>
      <c r="U68" s="244" t="s">
        <v>64</v>
      </c>
      <c r="V68" s="246" t="s">
        <v>65</v>
      </c>
    </row>
    <row r="69" spans="1:33" ht="15.75" thickBot="1" x14ac:dyDescent="0.3">
      <c r="P69" s="339" t="s">
        <v>66</v>
      </c>
      <c r="Q69" s="257" t="s">
        <v>74</v>
      </c>
      <c r="R69" s="257" t="s">
        <v>67</v>
      </c>
      <c r="S69" s="257" t="s">
        <v>68</v>
      </c>
      <c r="T69" s="258" t="s">
        <v>17</v>
      </c>
      <c r="U69" s="257" t="s">
        <v>44</v>
      </c>
      <c r="V69" s="259" t="s">
        <v>28</v>
      </c>
    </row>
    <row r="70" spans="1:33" x14ac:dyDescent="0.25">
      <c r="P70" s="247" t="s">
        <v>16</v>
      </c>
      <c r="Q70" s="287">
        <f>SUM(Questions!B45-Questions!D45)</f>
        <v>0</v>
      </c>
      <c r="R70" s="248">
        <f>SUM(R59+S59-T59)</f>
        <v>0</v>
      </c>
      <c r="S70" s="340">
        <f>SUM(Questions!C45)</f>
        <v>0</v>
      </c>
      <c r="T70" s="340">
        <f>SUM(Questions!E45)</f>
        <v>0</v>
      </c>
      <c r="U70" s="248" t="e">
        <f>SUM(U59+M26-T70)</f>
        <v>#DIV/0!</v>
      </c>
      <c r="V70" s="289" t="e">
        <f>SUM(N26-M26+S70-T70)</f>
        <v>#DIV/0!</v>
      </c>
    </row>
    <row r="71" spans="1:33" x14ac:dyDescent="0.25">
      <c r="P71" s="247" t="s">
        <v>29</v>
      </c>
      <c r="Q71" s="287">
        <f>SUM(Questions!B46-Questions!D46)</f>
        <v>0</v>
      </c>
      <c r="R71" s="248">
        <f t="shared" ref="R71:R75" si="72">SUM(R60+S60-T60)</f>
        <v>0</v>
      </c>
      <c r="S71" s="340">
        <f>SUM(Questions!C46)</f>
        <v>0</v>
      </c>
      <c r="T71" s="340">
        <f>SUM(Questions!E46)</f>
        <v>0</v>
      </c>
      <c r="U71" s="248" t="e">
        <f t="shared" ref="U71:U75" si="73">SUM(U60+M27-T71)</f>
        <v>#DIV/0!</v>
      </c>
      <c r="V71" s="289" t="e">
        <f t="shared" ref="V71:V75" si="74">SUM(N27-M27+S71-T71)</f>
        <v>#DIV/0!</v>
      </c>
    </row>
    <row r="72" spans="1:33" x14ac:dyDescent="0.25">
      <c r="P72" s="247" t="s">
        <v>31</v>
      </c>
      <c r="Q72" s="287">
        <f>SUM(Questions!B47-Questions!D47)</f>
        <v>0</v>
      </c>
      <c r="R72" s="248">
        <f t="shared" si="72"/>
        <v>0</v>
      </c>
      <c r="S72" s="340">
        <f>SUM(Questions!C47)</f>
        <v>0</v>
      </c>
      <c r="T72" s="340">
        <f>SUM(Questions!E47)</f>
        <v>0</v>
      </c>
      <c r="U72" s="248" t="e">
        <f t="shared" si="73"/>
        <v>#DIV/0!</v>
      </c>
      <c r="V72" s="289" t="e">
        <f t="shared" si="74"/>
        <v>#DIV/0!</v>
      </c>
    </row>
    <row r="73" spans="1:33" x14ac:dyDescent="0.25">
      <c r="P73" s="247" t="s">
        <v>33</v>
      </c>
      <c r="Q73" s="287">
        <f>SUM(Questions!B48-Questions!D48)</f>
        <v>0</v>
      </c>
      <c r="R73" s="248">
        <f t="shared" si="72"/>
        <v>0</v>
      </c>
      <c r="S73" s="340">
        <f>SUM(Questions!C48)</f>
        <v>0</v>
      </c>
      <c r="T73" s="340">
        <f>SUM(Questions!E48)</f>
        <v>0</v>
      </c>
      <c r="U73" s="248" t="e">
        <f t="shared" si="73"/>
        <v>#DIV/0!</v>
      </c>
      <c r="V73" s="289" t="e">
        <f t="shared" si="74"/>
        <v>#DIV/0!</v>
      </c>
    </row>
    <row r="74" spans="1:33" x14ac:dyDescent="0.25">
      <c r="P74" s="247" t="s">
        <v>35</v>
      </c>
      <c r="Q74" s="287">
        <f>SUM(Questions!B49-Questions!D49)</f>
        <v>0</v>
      </c>
      <c r="R74" s="248">
        <f t="shared" si="72"/>
        <v>0</v>
      </c>
      <c r="S74" s="340">
        <f>SUM(Questions!C49)</f>
        <v>0</v>
      </c>
      <c r="T74" s="340">
        <f>SUM(Questions!E49)</f>
        <v>0</v>
      </c>
      <c r="U74" s="248" t="e">
        <f t="shared" si="73"/>
        <v>#DIV/0!</v>
      </c>
      <c r="V74" s="289" t="e">
        <f t="shared" si="74"/>
        <v>#DIV/0!</v>
      </c>
    </row>
    <row r="75" spans="1:33" ht="15.75" thickBot="1" x14ac:dyDescent="0.3">
      <c r="P75" s="247" t="s">
        <v>37</v>
      </c>
      <c r="Q75" s="350">
        <f>SUM(Questions!B50-Questions!D50)</f>
        <v>0</v>
      </c>
      <c r="R75" s="281">
        <f t="shared" si="72"/>
        <v>0</v>
      </c>
      <c r="S75" s="341">
        <f>SUM(Questions!C50)</f>
        <v>0</v>
      </c>
      <c r="T75" s="341">
        <f>SUM(Questions!E50)</f>
        <v>0</v>
      </c>
      <c r="U75" s="281" t="e">
        <f t="shared" si="73"/>
        <v>#DIV/0!</v>
      </c>
      <c r="V75" s="316" t="e">
        <f t="shared" si="74"/>
        <v>#DIV/0!</v>
      </c>
    </row>
    <row r="76" spans="1:33" ht="15.75" thickBot="1" x14ac:dyDescent="0.3">
      <c r="P76" s="342" t="s">
        <v>64</v>
      </c>
      <c r="Q76" s="350">
        <f t="shared" ref="Q76:U76" si="75">SUM(Q70:Q75)</f>
        <v>0</v>
      </c>
      <c r="R76" s="281">
        <f t="shared" si="75"/>
        <v>0</v>
      </c>
      <c r="S76" s="281">
        <f t="shared" si="75"/>
        <v>0</v>
      </c>
      <c r="T76" s="281">
        <f t="shared" si="75"/>
        <v>0</v>
      </c>
      <c r="U76" s="281" t="e">
        <f t="shared" si="75"/>
        <v>#DIV/0!</v>
      </c>
      <c r="V76" s="316" t="e">
        <f>SUM(V70:V75)</f>
        <v>#DIV/0!</v>
      </c>
    </row>
    <row r="77" spans="1:33" ht="15.75" thickBot="1" x14ac:dyDescent="0.3">
      <c r="Q77" s="343"/>
    </row>
    <row r="78" spans="1:33" ht="15.75" thickBot="1" x14ac:dyDescent="0.3">
      <c r="P78" s="344" t="s">
        <v>72</v>
      </c>
      <c r="Q78" s="345"/>
      <c r="R78" s="346"/>
      <c r="S78" s="347"/>
      <c r="T78" s="348"/>
      <c r="U78" s="346"/>
      <c r="V78" s="349"/>
    </row>
    <row r="79" spans="1:33" x14ac:dyDescent="0.25">
      <c r="P79" s="241" t="s">
        <v>62</v>
      </c>
      <c r="Q79" s="244" t="s">
        <v>73</v>
      </c>
      <c r="R79" s="244" t="s">
        <v>63</v>
      </c>
      <c r="S79" s="244" t="s">
        <v>62</v>
      </c>
      <c r="T79" s="245" t="s">
        <v>62</v>
      </c>
      <c r="U79" s="244" t="s">
        <v>64</v>
      </c>
      <c r="V79" s="246" t="s">
        <v>65</v>
      </c>
    </row>
    <row r="80" spans="1:33" ht="15.75" thickBot="1" x14ac:dyDescent="0.3">
      <c r="P80" s="339" t="s">
        <v>66</v>
      </c>
      <c r="Q80" s="257" t="s">
        <v>74</v>
      </c>
      <c r="R80" s="257" t="s">
        <v>67</v>
      </c>
      <c r="S80" s="257" t="s">
        <v>68</v>
      </c>
      <c r="T80" s="258" t="s">
        <v>17</v>
      </c>
      <c r="U80" s="257" t="s">
        <v>44</v>
      </c>
      <c r="V80" s="259" t="s">
        <v>28</v>
      </c>
    </row>
    <row r="81" spans="16:22" x14ac:dyDescent="0.25">
      <c r="P81" s="247" t="s">
        <v>16</v>
      </c>
      <c r="Q81" s="264">
        <f>SUM(Questions!B76-Questions!D76)</f>
        <v>0</v>
      </c>
      <c r="R81" s="248">
        <f>SUM(R70+S70-T70)</f>
        <v>0</v>
      </c>
      <c r="S81" s="340">
        <f>SUM(Questions!C76)</f>
        <v>0</v>
      </c>
      <c r="T81" s="340">
        <f>SUM(Questions!E76)</f>
        <v>0</v>
      </c>
      <c r="U81" s="248" t="e">
        <f>SUM(U70+M49-T81)</f>
        <v>#DIV/0!</v>
      </c>
      <c r="V81" s="289" t="e">
        <f>SUM(N49-M49+S81-T81)</f>
        <v>#DIV/0!</v>
      </c>
    </row>
    <row r="82" spans="16:22" x14ac:dyDescent="0.25">
      <c r="P82" s="247" t="s">
        <v>29</v>
      </c>
      <c r="Q82" s="264">
        <f>SUM(Questions!B77-Questions!D77)</f>
        <v>0</v>
      </c>
      <c r="R82" s="248">
        <f t="shared" ref="R82:R86" si="76">SUM(R71+S71-T71)</f>
        <v>0</v>
      </c>
      <c r="S82" s="340">
        <f>SUM(Questions!C77)</f>
        <v>0</v>
      </c>
      <c r="T82" s="340">
        <f>SUM(Questions!E77)</f>
        <v>0</v>
      </c>
      <c r="U82" s="248" t="e">
        <f t="shared" ref="U82:U86" si="77">SUM(U71+M50-T82)</f>
        <v>#DIV/0!</v>
      </c>
      <c r="V82" s="289" t="e">
        <f t="shared" ref="V82:V86" si="78">SUM(N50-M50+S82-T82)</f>
        <v>#DIV/0!</v>
      </c>
    </row>
    <row r="83" spans="16:22" x14ac:dyDescent="0.25">
      <c r="P83" s="247" t="s">
        <v>31</v>
      </c>
      <c r="Q83" s="264">
        <f>SUM(Questions!B78-Questions!D78)</f>
        <v>0</v>
      </c>
      <c r="R83" s="248">
        <f t="shared" si="76"/>
        <v>0</v>
      </c>
      <c r="S83" s="340">
        <f>SUM(Questions!C78)</f>
        <v>0</v>
      </c>
      <c r="T83" s="340">
        <f>SUM(Questions!E78)</f>
        <v>0</v>
      </c>
      <c r="U83" s="248" t="e">
        <f t="shared" si="77"/>
        <v>#DIV/0!</v>
      </c>
      <c r="V83" s="289" t="e">
        <f t="shared" si="78"/>
        <v>#DIV/0!</v>
      </c>
    </row>
    <row r="84" spans="16:22" x14ac:dyDescent="0.25">
      <c r="P84" s="247" t="s">
        <v>33</v>
      </c>
      <c r="Q84" s="264">
        <f>SUM(Questions!B79-Questions!D79)</f>
        <v>0</v>
      </c>
      <c r="R84" s="248">
        <f t="shared" si="76"/>
        <v>0</v>
      </c>
      <c r="S84" s="340">
        <f>SUM(Questions!C79)</f>
        <v>0</v>
      </c>
      <c r="T84" s="340">
        <f>SUM(Questions!E79)</f>
        <v>0</v>
      </c>
      <c r="U84" s="248" t="e">
        <f t="shared" si="77"/>
        <v>#DIV/0!</v>
      </c>
      <c r="V84" s="289" t="e">
        <f t="shared" si="78"/>
        <v>#DIV/0!</v>
      </c>
    </row>
    <row r="85" spans="16:22" x14ac:dyDescent="0.25">
      <c r="P85" s="247" t="s">
        <v>35</v>
      </c>
      <c r="Q85" s="264">
        <f>SUM(Questions!B80-Questions!D80)</f>
        <v>0</v>
      </c>
      <c r="R85" s="248">
        <f t="shared" si="76"/>
        <v>0</v>
      </c>
      <c r="S85" s="340">
        <f>SUM(Questions!C80)</f>
        <v>0</v>
      </c>
      <c r="T85" s="340">
        <f>SUM(Questions!E80)</f>
        <v>0</v>
      </c>
      <c r="U85" s="248" t="e">
        <f t="shared" si="77"/>
        <v>#DIV/0!</v>
      </c>
      <c r="V85" s="289" t="e">
        <f t="shared" si="78"/>
        <v>#DIV/0!</v>
      </c>
    </row>
    <row r="86" spans="16:22" ht="15.75" thickBot="1" x14ac:dyDescent="0.3">
      <c r="P86" s="247" t="s">
        <v>37</v>
      </c>
      <c r="Q86" s="264">
        <f>SUM(Questions!B81-Questions!D81)</f>
        <v>0</v>
      </c>
      <c r="R86" s="281">
        <f t="shared" si="76"/>
        <v>0</v>
      </c>
      <c r="S86" s="341">
        <f>SUM(Questions!C81)</f>
        <v>0</v>
      </c>
      <c r="T86" s="341">
        <f>SUM(Questions!E81)</f>
        <v>0</v>
      </c>
      <c r="U86" s="281" t="e">
        <f t="shared" si="77"/>
        <v>#DIV/0!</v>
      </c>
      <c r="V86" s="316" t="e">
        <f t="shared" si="78"/>
        <v>#DIV/0!</v>
      </c>
    </row>
    <row r="87" spans="16:22" ht="15.75" thickBot="1" x14ac:dyDescent="0.3">
      <c r="P87" s="342" t="s">
        <v>64</v>
      </c>
      <c r="Q87" s="280">
        <f t="shared" ref="Q87:V87" si="79">SUM(Q81:Q86)</f>
        <v>0</v>
      </c>
      <c r="R87" s="281">
        <f t="shared" si="79"/>
        <v>0</v>
      </c>
      <c r="S87" s="281">
        <f t="shared" si="79"/>
        <v>0</v>
      </c>
      <c r="T87" s="281">
        <f t="shared" si="79"/>
        <v>0</v>
      </c>
      <c r="U87" s="281" t="e">
        <f>SUM(U81:U86)</f>
        <v>#DIV/0!</v>
      </c>
      <c r="V87" s="316" t="e">
        <f t="shared" si="79"/>
        <v>#DIV/0!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80"/>
  <sheetViews>
    <sheetView workbookViewId="0">
      <selection sqref="A1:XFD1048576"/>
    </sheetView>
  </sheetViews>
  <sheetFormatPr defaultRowHeight="14.25" x14ac:dyDescent="0.2"/>
  <cols>
    <col min="1" max="1" width="38.85546875" style="237" customWidth="1"/>
    <col min="2" max="5" width="12.5703125" style="237" customWidth="1"/>
    <col min="6" max="6" width="14.28515625" style="237" customWidth="1"/>
    <col min="7" max="7" width="27.42578125" style="237" customWidth="1"/>
    <col min="8" max="11" width="14.28515625" style="237" customWidth="1"/>
    <col min="12" max="12" width="4.28515625" style="237" customWidth="1"/>
    <col min="13" max="13" width="38.5703125" style="237" customWidth="1"/>
    <col min="14" max="16" width="13.140625" style="237" customWidth="1"/>
    <col min="17" max="17" width="10.5703125" style="237" customWidth="1"/>
    <col min="18" max="18" width="2.85546875" style="237" customWidth="1"/>
    <col min="19" max="19" width="21.140625" style="237" customWidth="1"/>
    <col min="20" max="23" width="14" style="237" customWidth="1"/>
    <col min="24" max="24" width="9.140625" style="237"/>
    <col min="25" max="25" width="19.140625" style="237" bestFit="1" customWidth="1"/>
    <col min="26" max="26" width="7.7109375" style="237" bestFit="1" customWidth="1"/>
    <col min="27" max="27" width="10.5703125" style="237" bestFit="1" customWidth="1"/>
    <col min="28" max="28" width="12.7109375" style="237" bestFit="1" customWidth="1"/>
    <col min="29" max="29" width="9.85546875" style="237" bestFit="1" customWidth="1"/>
    <col min="30" max="30" width="8.7109375" style="237" bestFit="1" customWidth="1"/>
    <col min="31" max="31" width="7.7109375" style="237" bestFit="1" customWidth="1"/>
    <col min="32" max="32" width="12.42578125" style="237" bestFit="1" customWidth="1"/>
    <col min="33" max="33" width="12.5703125" style="237" bestFit="1" customWidth="1"/>
    <col min="34" max="34" width="13.85546875" style="237" bestFit="1" customWidth="1"/>
    <col min="35" max="35" width="12.28515625" style="237" bestFit="1" customWidth="1"/>
    <col min="36" max="36" width="13.5703125" style="237" bestFit="1" customWidth="1"/>
    <col min="37" max="37" width="15" style="237" bestFit="1" customWidth="1"/>
    <col min="38" max="38" width="12.85546875" style="237" bestFit="1" customWidth="1"/>
    <col min="39" max="16384" width="9.140625" style="237"/>
  </cols>
  <sheetData>
    <row r="1" spans="1:38" ht="15.75" thickBot="1" x14ac:dyDescent="0.3">
      <c r="A1" s="233" t="str">
        <f>'Worksheet 1'!AB1</f>
        <v>3 Years P &amp; L $</v>
      </c>
      <c r="B1" s="234" t="str">
        <f>'Worksheet 1'!AC1</f>
        <v>2014</v>
      </c>
      <c r="C1" s="234" t="str">
        <f>'Worksheet 1'!AD1</f>
        <v>2015</v>
      </c>
      <c r="D1" s="234" t="str">
        <f>'Worksheet 1'!AE1</f>
        <v>2016</v>
      </c>
      <c r="E1" s="235" t="str">
        <f>'Worksheet 1'!AF1</f>
        <v>Average</v>
      </c>
      <c r="F1" s="236"/>
      <c r="G1" s="233" t="str">
        <f>'Worksheet 1'!AB16</f>
        <v>3 Years P &amp; L %</v>
      </c>
      <c r="H1" s="234" t="str">
        <f>'Worksheet 1'!AC16</f>
        <v>2014</v>
      </c>
      <c r="I1" s="234" t="str">
        <f>'Worksheet 1'!AD16</f>
        <v>2015</v>
      </c>
      <c r="J1" s="234" t="str">
        <f>'Worksheet 1'!AE16</f>
        <v>2016</v>
      </c>
      <c r="K1" s="235" t="str">
        <f>'Worksheet 1'!AF16</f>
        <v>Average</v>
      </c>
      <c r="M1" s="238" t="str">
        <f>'Worksheet 1'!P17</f>
        <v>P &amp; L by Expense Type</v>
      </c>
      <c r="N1" s="234">
        <f>'Worksheet 1'!Q17</f>
        <v>2014</v>
      </c>
      <c r="O1" s="234">
        <f>'Worksheet 1'!R17</f>
        <v>2015</v>
      </c>
      <c r="P1" s="234">
        <f>'Worksheet 1'!S17</f>
        <v>2016</v>
      </c>
      <c r="Q1" s="235" t="str">
        <f>'Worksheet 1'!T17</f>
        <v>Average</v>
      </c>
      <c r="S1" s="238" t="str">
        <f>'Worksheet 1'!V1</f>
        <v>Per Run</v>
      </c>
      <c r="T1" s="239" t="str">
        <f>'Worksheet 1'!W1</f>
        <v>2014</v>
      </c>
      <c r="U1" s="240" t="str">
        <f>'Worksheet 1'!X1</f>
        <v>2015</v>
      </c>
      <c r="V1" s="240" t="str">
        <f>'Worksheet 1'!Y1</f>
        <v>2016</v>
      </c>
      <c r="W1" s="235" t="str">
        <f>'Worksheet 1'!Z1</f>
        <v>Average</v>
      </c>
      <c r="Y1" s="238" t="str">
        <f>'Worksheet 1'!A1</f>
        <v>YEAR END 2014</v>
      </c>
      <c r="Z1" s="241" t="str">
        <f>'Worksheet 1'!B1</f>
        <v xml:space="preserve"># of </v>
      </c>
      <c r="AA1" s="242" t="str">
        <f>'Worksheet 1'!C1</f>
        <v>$ per Hr</v>
      </c>
      <c r="AB1" s="243" t="str">
        <f>'Worksheet 1'!D1</f>
        <v xml:space="preserve">Annual </v>
      </c>
      <c r="AC1" s="244" t="str">
        <f>'Worksheet 1'!E1</f>
        <v xml:space="preserve">Annual </v>
      </c>
      <c r="AD1" s="244" t="str">
        <f>'Worksheet 1'!F1</f>
        <v>Billed</v>
      </c>
      <c r="AE1" s="244" t="str">
        <f>'Worksheet 1'!G1</f>
        <v># of</v>
      </c>
      <c r="AF1" s="244" t="str">
        <f>'Worksheet 1'!H1</f>
        <v>Average</v>
      </c>
      <c r="AG1" s="244" t="str">
        <f>'Worksheet 1'!I1</f>
        <v>Average</v>
      </c>
      <c r="AH1" s="244" t="str">
        <f>'Worksheet 1'!J1</f>
        <v>Fleet Value</v>
      </c>
      <c r="AI1" s="244" t="str">
        <f>'Worksheet 1'!K1</f>
        <v>Expected</v>
      </c>
      <c r="AJ1" s="245" t="str">
        <f>'Worksheet 1'!L1</f>
        <v xml:space="preserve">Annual </v>
      </c>
      <c r="AK1" s="244" t="str">
        <f>'Worksheet 1'!M1</f>
        <v>$ of Annual</v>
      </c>
      <c r="AL1" s="246" t="str">
        <f>'Worksheet 1'!N1</f>
        <v xml:space="preserve">Beg Fleet </v>
      </c>
    </row>
    <row r="2" spans="1:38" ht="15.75" thickBot="1" x14ac:dyDescent="0.3">
      <c r="A2" s="247" t="str">
        <f>'Worksheet 1'!AB2</f>
        <v>Sales</v>
      </c>
      <c r="B2" s="248">
        <f>'Worksheet 1'!AC2</f>
        <v>0</v>
      </c>
      <c r="C2" s="248">
        <f>'Worksheet 1'!AD2</f>
        <v>0</v>
      </c>
      <c r="D2" s="248">
        <f>'Worksheet 1'!AE2</f>
        <v>0</v>
      </c>
      <c r="E2" s="248">
        <f>'Worksheet 1'!AF2</f>
        <v>0</v>
      </c>
      <c r="F2" s="249"/>
      <c r="G2" s="249" t="str">
        <f>'Worksheet 1'!AB17</f>
        <v>Sales</v>
      </c>
      <c r="H2" s="250">
        <f>'Worksheet 1'!AC17</f>
        <v>1</v>
      </c>
      <c r="I2" s="250">
        <f>'Worksheet 1'!AD17</f>
        <v>1</v>
      </c>
      <c r="J2" s="250">
        <f>'Worksheet 1'!AE17</f>
        <v>1</v>
      </c>
      <c r="K2" s="251">
        <f>'Worksheet 1'!AF17</f>
        <v>1</v>
      </c>
      <c r="M2" s="247" t="str">
        <f>'Worksheet 1'!P18</f>
        <v>Sales</v>
      </c>
      <c r="N2" s="250">
        <f>'Worksheet 1'!Q18</f>
        <v>1</v>
      </c>
      <c r="O2" s="250">
        <f>'Worksheet 1'!R18</f>
        <v>1</v>
      </c>
      <c r="P2" s="250">
        <f>'Worksheet 1'!S18</f>
        <v>1</v>
      </c>
      <c r="Q2" s="251">
        <f>'Worksheet 1'!T18</f>
        <v>1</v>
      </c>
      <c r="S2" s="247" t="str">
        <f>'Worksheet 1'!V2</f>
        <v>Sales</v>
      </c>
      <c r="T2" s="252" t="e">
        <f>'Worksheet 1'!W2</f>
        <v>#DIV/0!</v>
      </c>
      <c r="U2" s="252" t="e">
        <f>'Worksheet 1'!X2</f>
        <v>#DIV/0!</v>
      </c>
      <c r="V2" s="252" t="e">
        <f>'Worksheet 1'!Y2</f>
        <v>#DIV/0!</v>
      </c>
      <c r="W2" s="253" t="e">
        <f>'Worksheet 1'!Z2</f>
        <v>#DIV/0!</v>
      </c>
      <c r="Y2" s="247"/>
      <c r="Z2" s="254" t="str">
        <f>'Worksheet 1'!B2</f>
        <v>Units</v>
      </c>
      <c r="AA2" s="255" t="str">
        <f>'Worksheet 1'!C2</f>
        <v>Billed</v>
      </c>
      <c r="AB2" s="256" t="str">
        <f>'Worksheet 1'!D2</f>
        <v>Revenue</v>
      </c>
      <c r="AC2" s="257" t="str">
        <f>'Worksheet 1'!E2</f>
        <v>Miles</v>
      </c>
      <c r="AD2" s="257" t="str">
        <f>'Worksheet 1'!F2</f>
        <v>Hours</v>
      </c>
      <c r="AE2" s="257" t="str">
        <f>'Worksheet 1'!G2</f>
        <v>Runs</v>
      </c>
      <c r="AF2" s="257" t="str">
        <f>'Worksheet 1'!H2</f>
        <v>$ Per Run</v>
      </c>
      <c r="AG2" s="257" t="str">
        <f>'Worksheet 1'!I2</f>
        <v>$ Per Mile</v>
      </c>
      <c r="AH2" s="257" t="str">
        <f>'Worksheet 1'!J2</f>
        <v>Per Unit</v>
      </c>
      <c r="AI2" s="257" t="str">
        <f>'Worksheet 1'!K2</f>
        <v>Miles/Life</v>
      </c>
      <c r="AJ2" s="258" t="str">
        <f>'Worksheet 1'!L2</f>
        <v>Deprecation</v>
      </c>
      <c r="AK2" s="257" t="str">
        <f>'Worksheet 1'!M2</f>
        <v>Deprecation</v>
      </c>
      <c r="AL2" s="259" t="str">
        <f>'Worksheet 1'!N2</f>
        <v>Value</v>
      </c>
    </row>
    <row r="3" spans="1:38" x14ac:dyDescent="0.2">
      <c r="A3" s="247" t="str">
        <f>'Worksheet 1'!AB3</f>
        <v>Fuel</v>
      </c>
      <c r="B3" s="248">
        <f>'Worksheet 1'!AC3</f>
        <v>0</v>
      </c>
      <c r="C3" s="248">
        <f>'Worksheet 1'!AD3</f>
        <v>0</v>
      </c>
      <c r="D3" s="248">
        <f>'Worksheet 1'!AE3</f>
        <v>0</v>
      </c>
      <c r="E3" s="248">
        <f>'Worksheet 1'!AF3</f>
        <v>0</v>
      </c>
      <c r="F3" s="249"/>
      <c r="G3" s="249" t="str">
        <f>'Worksheet 1'!AB18</f>
        <v>Fuel</v>
      </c>
      <c r="H3" s="250" t="e">
        <f>'Worksheet 1'!AC18</f>
        <v>#DIV/0!</v>
      </c>
      <c r="I3" s="250" t="e">
        <f>'Worksheet 1'!AD18</f>
        <v>#DIV/0!</v>
      </c>
      <c r="J3" s="250" t="e">
        <f>'Worksheet 1'!AE18</f>
        <v>#DIV/0!</v>
      </c>
      <c r="K3" s="251" t="e">
        <f>'Worksheet 1'!AF18</f>
        <v>#DIV/0!</v>
      </c>
      <c r="M3" s="247" t="str">
        <f>'Worksheet 1'!P19</f>
        <v>Variable Expenses</v>
      </c>
      <c r="N3" s="250" t="e">
        <f>'Worksheet 1'!Q19</f>
        <v>#DIV/0!</v>
      </c>
      <c r="O3" s="250" t="e">
        <f>'Worksheet 1'!R19</f>
        <v>#DIV/0!</v>
      </c>
      <c r="P3" s="250" t="e">
        <f>'Worksheet 1'!S19</f>
        <v>#DIV/0!</v>
      </c>
      <c r="Q3" s="251" t="e">
        <f>'Worksheet 1'!T19</f>
        <v>#DIV/0!</v>
      </c>
      <c r="S3" s="247" t="str">
        <f>'Worksheet 1'!V3</f>
        <v>Fuel</v>
      </c>
      <c r="T3" s="252" t="e">
        <f>'Worksheet 1'!W3</f>
        <v>#DIV/0!</v>
      </c>
      <c r="U3" s="252" t="e">
        <f>'Worksheet 1'!X3</f>
        <v>#DIV/0!</v>
      </c>
      <c r="V3" s="252" t="e">
        <f>'Worksheet 1'!Y3</f>
        <v>#DIV/0!</v>
      </c>
      <c r="W3" s="253" t="e">
        <f>'Worksheet 1'!Z3</f>
        <v>#DIV/0!</v>
      </c>
      <c r="Y3" s="247" t="str">
        <f>'Worksheet 1'!A3</f>
        <v>Sedan</v>
      </c>
      <c r="Z3" s="260">
        <f>'Worksheet 1'!B3</f>
        <v>0</v>
      </c>
      <c r="AA3" s="261" t="e">
        <f>'Worksheet 1'!C3</f>
        <v>#DIV/0!</v>
      </c>
      <c r="AB3" s="262">
        <f>'Worksheet 1'!D3</f>
        <v>0</v>
      </c>
      <c r="AC3" s="263">
        <f>'Worksheet 1'!E3</f>
        <v>0</v>
      </c>
      <c r="AD3" s="263">
        <f>'Worksheet 1'!F3</f>
        <v>0</v>
      </c>
      <c r="AE3" s="263">
        <f>'Worksheet 1'!G3</f>
        <v>0</v>
      </c>
      <c r="AF3" s="252" t="e">
        <f>'Worksheet 1'!H3</f>
        <v>#DIV/0!</v>
      </c>
      <c r="AG3" s="252" t="e">
        <f>'Worksheet 1'!I3</f>
        <v>#DIV/0!</v>
      </c>
      <c r="AH3" s="261" t="e">
        <f>'Worksheet 1'!J3</f>
        <v>#DIV/0!</v>
      </c>
      <c r="AI3" s="264">
        <f>'Worksheet 1'!K3</f>
        <v>250000</v>
      </c>
      <c r="AJ3" s="250" t="e">
        <f>'Worksheet 1'!L3</f>
        <v>#DIV/0!</v>
      </c>
      <c r="AK3" s="248" t="e">
        <f>'Worksheet 1'!M3</f>
        <v>#DIV/0!</v>
      </c>
      <c r="AL3" s="265">
        <f>'Worksheet 1'!N3</f>
        <v>0</v>
      </c>
    </row>
    <row r="4" spans="1:38" x14ac:dyDescent="0.2">
      <c r="A4" s="247" t="str">
        <f>'Worksheet 1'!AB4</f>
        <v>Direct Labor</v>
      </c>
      <c r="B4" s="248">
        <f>'Worksheet 1'!AC4</f>
        <v>0</v>
      </c>
      <c r="C4" s="248">
        <f>'Worksheet 1'!AD4</f>
        <v>0</v>
      </c>
      <c r="D4" s="248">
        <f>'Worksheet 1'!AE4</f>
        <v>0</v>
      </c>
      <c r="E4" s="248">
        <f>'Worksheet 1'!AF4</f>
        <v>0</v>
      </c>
      <c r="F4" s="249"/>
      <c r="G4" s="249" t="str">
        <f>'Worksheet 1'!AB19</f>
        <v>Direct Labor</v>
      </c>
      <c r="H4" s="250" t="e">
        <f>'Worksheet 1'!AC19</f>
        <v>#DIV/0!</v>
      </c>
      <c r="I4" s="250" t="e">
        <f>'Worksheet 1'!AD19</f>
        <v>#DIV/0!</v>
      </c>
      <c r="J4" s="250" t="e">
        <f>'Worksheet 1'!AE19</f>
        <v>#DIV/0!</v>
      </c>
      <c r="K4" s="251" t="e">
        <f>'Worksheet 1'!AF19</f>
        <v>#DIV/0!</v>
      </c>
      <c r="M4" s="247" t="str">
        <f>'Worksheet 1'!P20</f>
        <v>Semi Variable</v>
      </c>
      <c r="N4" s="250" t="e">
        <f>'Worksheet 1'!Q20</f>
        <v>#DIV/0!</v>
      </c>
      <c r="O4" s="250" t="e">
        <f>'Worksheet 1'!R20</f>
        <v>#DIV/0!</v>
      </c>
      <c r="P4" s="250" t="e">
        <f>'Worksheet 1'!S20</f>
        <v>#DIV/0!</v>
      </c>
      <c r="Q4" s="251" t="e">
        <f>'Worksheet 1'!T20</f>
        <v>#DIV/0!</v>
      </c>
      <c r="S4" s="247" t="str">
        <f>'Worksheet 1'!V4</f>
        <v>Direct Labor</v>
      </c>
      <c r="T4" s="252" t="e">
        <f>'Worksheet 1'!W4</f>
        <v>#DIV/0!</v>
      </c>
      <c r="U4" s="252" t="e">
        <f>'Worksheet 1'!X4</f>
        <v>#DIV/0!</v>
      </c>
      <c r="V4" s="252" t="e">
        <f>'Worksheet 1'!Y4</f>
        <v>#DIV/0!</v>
      </c>
      <c r="W4" s="253" t="e">
        <f>'Worksheet 1'!Z4</f>
        <v>#DIV/0!</v>
      </c>
      <c r="Y4" s="247" t="str">
        <f>'Worksheet 1'!A4</f>
        <v>SUV</v>
      </c>
      <c r="Z4" s="260">
        <f>'Worksheet 1'!B4</f>
        <v>0</v>
      </c>
      <c r="AA4" s="261" t="e">
        <f>'Worksheet 1'!C4</f>
        <v>#DIV/0!</v>
      </c>
      <c r="AB4" s="262">
        <f>'Worksheet 1'!D4</f>
        <v>0</v>
      </c>
      <c r="AC4" s="263">
        <f>'Worksheet 1'!E4</f>
        <v>0</v>
      </c>
      <c r="AD4" s="263">
        <f>'Worksheet 1'!F4</f>
        <v>0</v>
      </c>
      <c r="AE4" s="263">
        <f>'Worksheet 1'!G4</f>
        <v>0</v>
      </c>
      <c r="AF4" s="252" t="e">
        <f>'Worksheet 1'!H4</f>
        <v>#DIV/0!</v>
      </c>
      <c r="AG4" s="252" t="e">
        <f>'Worksheet 1'!I4</f>
        <v>#DIV/0!</v>
      </c>
      <c r="AH4" s="261" t="e">
        <f>'Worksheet 1'!J4</f>
        <v>#DIV/0!</v>
      </c>
      <c r="AI4" s="264">
        <f>'Worksheet 1'!K4</f>
        <v>250000</v>
      </c>
      <c r="AJ4" s="250" t="e">
        <f>'Worksheet 1'!L4</f>
        <v>#DIV/0!</v>
      </c>
      <c r="AK4" s="248" t="e">
        <f>'Worksheet 1'!M4</f>
        <v>#DIV/0!</v>
      </c>
      <c r="AL4" s="265">
        <f>'Worksheet 1'!N4</f>
        <v>0</v>
      </c>
    </row>
    <row r="5" spans="1:38" ht="15" thickBot="1" x14ac:dyDescent="0.25">
      <c r="A5" s="247" t="str">
        <f>'Worksheet 1'!AB5</f>
        <v>Other Labor</v>
      </c>
      <c r="B5" s="248">
        <f>'Worksheet 1'!AC5</f>
        <v>0</v>
      </c>
      <c r="C5" s="248">
        <f>'Worksheet 1'!AD5</f>
        <v>0</v>
      </c>
      <c r="D5" s="248">
        <f>'Worksheet 1'!AE5</f>
        <v>0</v>
      </c>
      <c r="E5" s="248">
        <f>'Worksheet 1'!AF5</f>
        <v>0</v>
      </c>
      <c r="F5" s="249"/>
      <c r="G5" s="249" t="str">
        <f>'Worksheet 1'!AB20</f>
        <v>Other Labor</v>
      </c>
      <c r="H5" s="250" t="e">
        <f>'Worksheet 1'!AC20</f>
        <v>#DIV/0!</v>
      </c>
      <c r="I5" s="250" t="e">
        <f>'Worksheet 1'!AD20</f>
        <v>#DIV/0!</v>
      </c>
      <c r="J5" s="250" t="e">
        <f>'Worksheet 1'!AE20</f>
        <v>#DIV/0!</v>
      </c>
      <c r="K5" s="251" t="e">
        <f>'Worksheet 1'!AF20</f>
        <v>#DIV/0!</v>
      </c>
      <c r="M5" s="247" t="str">
        <f>'Worksheet 1'!P21</f>
        <v>Fixed</v>
      </c>
      <c r="N5" s="266" t="e">
        <f>'Worksheet 1'!Q21</f>
        <v>#DIV/0!</v>
      </c>
      <c r="O5" s="266" t="e">
        <f>'Worksheet 1'!R21</f>
        <v>#DIV/0!</v>
      </c>
      <c r="P5" s="266" t="e">
        <f>'Worksheet 1'!S21</f>
        <v>#DIV/0!</v>
      </c>
      <c r="Q5" s="267" t="e">
        <f>'Worksheet 1'!T21</f>
        <v>#DIV/0!</v>
      </c>
      <c r="S5" s="247" t="str">
        <f>'Worksheet 1'!V5</f>
        <v>Other Labor</v>
      </c>
      <c r="T5" s="252" t="e">
        <f>'Worksheet 1'!W5</f>
        <v>#DIV/0!</v>
      </c>
      <c r="U5" s="252" t="e">
        <f>'Worksheet 1'!X5</f>
        <v>#DIV/0!</v>
      </c>
      <c r="V5" s="252" t="e">
        <f>'Worksheet 1'!Y5</f>
        <v>#DIV/0!</v>
      </c>
      <c r="W5" s="253" t="e">
        <f>'Worksheet 1'!Z5</f>
        <v>#DIV/0!</v>
      </c>
      <c r="Y5" s="247" t="str">
        <f>'Worksheet 1'!A5</f>
        <v>Van</v>
      </c>
      <c r="Z5" s="260">
        <f>'Worksheet 1'!B5</f>
        <v>0</v>
      </c>
      <c r="AA5" s="261" t="e">
        <f>'Worksheet 1'!C5</f>
        <v>#DIV/0!</v>
      </c>
      <c r="AB5" s="262">
        <f>'Worksheet 1'!D5</f>
        <v>0</v>
      </c>
      <c r="AC5" s="263">
        <f>'Worksheet 1'!E5</f>
        <v>0</v>
      </c>
      <c r="AD5" s="263">
        <f>'Worksheet 1'!F5</f>
        <v>0</v>
      </c>
      <c r="AE5" s="263">
        <f>'Worksheet 1'!G5</f>
        <v>0</v>
      </c>
      <c r="AF5" s="252" t="e">
        <f>'Worksheet 1'!H5</f>
        <v>#DIV/0!</v>
      </c>
      <c r="AG5" s="252" t="e">
        <f>'Worksheet 1'!I5</f>
        <v>#DIV/0!</v>
      </c>
      <c r="AH5" s="261" t="e">
        <f>'Worksheet 1'!J5</f>
        <v>#DIV/0!</v>
      </c>
      <c r="AI5" s="264">
        <f>'Worksheet 1'!K5</f>
        <v>250000</v>
      </c>
      <c r="AJ5" s="250" t="e">
        <f>'Worksheet 1'!L5</f>
        <v>#DIV/0!</v>
      </c>
      <c r="AK5" s="248" t="e">
        <f>'Worksheet 1'!M5</f>
        <v>#DIV/0!</v>
      </c>
      <c r="AL5" s="265">
        <f>'Worksheet 1'!N5</f>
        <v>0</v>
      </c>
    </row>
    <row r="6" spans="1:38" x14ac:dyDescent="0.2">
      <c r="A6" s="247" t="str">
        <f>'Worksheet 1'!AB6</f>
        <v>Insurance</v>
      </c>
      <c r="B6" s="248">
        <f>'Worksheet 1'!AC6</f>
        <v>0</v>
      </c>
      <c r="C6" s="248">
        <f>'Worksheet 1'!AD6</f>
        <v>0</v>
      </c>
      <c r="D6" s="248">
        <f>'Worksheet 1'!AE6</f>
        <v>0</v>
      </c>
      <c r="E6" s="248">
        <f>'Worksheet 1'!AF6</f>
        <v>0</v>
      </c>
      <c r="F6" s="249"/>
      <c r="G6" s="249" t="str">
        <f>'Worksheet 1'!AB21</f>
        <v>Insurance</v>
      </c>
      <c r="H6" s="250" t="e">
        <f>'Worksheet 1'!AC21</f>
        <v>#DIV/0!</v>
      </c>
      <c r="I6" s="250" t="e">
        <f>'Worksheet 1'!AD21</f>
        <v>#DIV/0!</v>
      </c>
      <c r="J6" s="250" t="e">
        <f>'Worksheet 1'!AE21</f>
        <v>#DIV/0!</v>
      </c>
      <c r="K6" s="251" t="e">
        <f>'Worksheet 1'!AF21</f>
        <v>#DIV/0!</v>
      </c>
      <c r="M6" s="247" t="str">
        <f>'Worksheet 1'!P22</f>
        <v>Net Profit</v>
      </c>
      <c r="N6" s="250" t="e">
        <f>'Worksheet 1'!Q22</f>
        <v>#DIV/0!</v>
      </c>
      <c r="O6" s="250" t="e">
        <f>'Worksheet 1'!R22</f>
        <v>#DIV/0!</v>
      </c>
      <c r="P6" s="250" t="e">
        <f>'Worksheet 1'!S22</f>
        <v>#DIV/0!</v>
      </c>
      <c r="Q6" s="251" t="e">
        <f>'Worksheet 1'!T22</f>
        <v>#DIV/0!</v>
      </c>
      <c r="S6" s="247" t="str">
        <f>'Worksheet 1'!V6</f>
        <v>Insurance</v>
      </c>
      <c r="T6" s="252" t="e">
        <f>'Worksheet 1'!W6</f>
        <v>#DIV/0!</v>
      </c>
      <c r="U6" s="252" t="e">
        <f>'Worksheet 1'!X6</f>
        <v>#DIV/0!</v>
      </c>
      <c r="V6" s="252" t="e">
        <f>'Worksheet 1'!Y6</f>
        <v>#DIV/0!</v>
      </c>
      <c r="W6" s="253" t="e">
        <f>'Worksheet 1'!Z6</f>
        <v>#DIV/0!</v>
      </c>
      <c r="Y6" s="247" t="str">
        <f>'Worksheet 1'!A6</f>
        <v>Limousine</v>
      </c>
      <c r="Z6" s="260">
        <f>'Worksheet 1'!B6</f>
        <v>0</v>
      </c>
      <c r="AA6" s="261" t="e">
        <f>'Worksheet 1'!C6</f>
        <v>#DIV/0!</v>
      </c>
      <c r="AB6" s="262">
        <f>'Worksheet 1'!D6</f>
        <v>0</v>
      </c>
      <c r="AC6" s="263">
        <f>'Worksheet 1'!E6</f>
        <v>0</v>
      </c>
      <c r="AD6" s="263">
        <f>'Worksheet 1'!F6</f>
        <v>0</v>
      </c>
      <c r="AE6" s="263">
        <f>'Worksheet 1'!G6</f>
        <v>0</v>
      </c>
      <c r="AF6" s="252" t="e">
        <f>'Worksheet 1'!H6</f>
        <v>#DIV/0!</v>
      </c>
      <c r="AG6" s="252" t="e">
        <f>'Worksheet 1'!I6</f>
        <v>#DIV/0!</v>
      </c>
      <c r="AH6" s="261" t="e">
        <f>'Worksheet 1'!J6</f>
        <v>#DIV/0!</v>
      </c>
      <c r="AI6" s="264">
        <f>'Worksheet 1'!K6</f>
        <v>200000</v>
      </c>
      <c r="AJ6" s="250" t="e">
        <f>'Worksheet 1'!L6</f>
        <v>#DIV/0!</v>
      </c>
      <c r="AK6" s="248" t="e">
        <f>'Worksheet 1'!M6</f>
        <v>#DIV/0!</v>
      </c>
      <c r="AL6" s="265">
        <f>'Worksheet 1'!N6</f>
        <v>0</v>
      </c>
    </row>
    <row r="7" spans="1:38" ht="15" thickBot="1" x14ac:dyDescent="0.25">
      <c r="A7" s="247" t="str">
        <f>'Worksheet 1'!AB7</f>
        <v>Repairs</v>
      </c>
      <c r="B7" s="248">
        <f>'Worksheet 1'!AC7</f>
        <v>0</v>
      </c>
      <c r="C7" s="248">
        <f>'Worksheet 1'!AD7</f>
        <v>0</v>
      </c>
      <c r="D7" s="248">
        <f>'Worksheet 1'!AE7</f>
        <v>0</v>
      </c>
      <c r="E7" s="248">
        <f>'Worksheet 1'!AF7</f>
        <v>0</v>
      </c>
      <c r="F7" s="249"/>
      <c r="G7" s="249" t="str">
        <f>'Worksheet 1'!AB22</f>
        <v>Repairs</v>
      </c>
      <c r="H7" s="250" t="e">
        <f>'Worksheet 1'!AC22</f>
        <v>#DIV/0!</v>
      </c>
      <c r="I7" s="250" t="e">
        <f>'Worksheet 1'!AD22</f>
        <v>#DIV/0!</v>
      </c>
      <c r="J7" s="250" t="e">
        <f>'Worksheet 1'!AE22</f>
        <v>#DIV/0!</v>
      </c>
      <c r="K7" s="251" t="e">
        <f>'Worksheet 1'!AF22</f>
        <v>#DIV/0!</v>
      </c>
      <c r="M7" s="247"/>
      <c r="N7" s="268"/>
      <c r="O7" s="268"/>
      <c r="P7" s="268"/>
      <c r="Q7" s="269"/>
      <c r="S7" s="247" t="str">
        <f>'Worksheet 1'!V7</f>
        <v>Repairs</v>
      </c>
      <c r="T7" s="252" t="e">
        <f>'Worksheet 1'!W7</f>
        <v>#DIV/0!</v>
      </c>
      <c r="U7" s="252" t="e">
        <f>'Worksheet 1'!X7</f>
        <v>#DIV/0!</v>
      </c>
      <c r="V7" s="252" t="e">
        <f>'Worksheet 1'!Y7</f>
        <v>#DIV/0!</v>
      </c>
      <c r="W7" s="253" t="e">
        <f>'Worksheet 1'!Z7</f>
        <v>#DIV/0!</v>
      </c>
      <c r="Y7" s="247" t="str">
        <f>'Worksheet 1'!A7</f>
        <v>Minibus</v>
      </c>
      <c r="Z7" s="260">
        <f>'Worksheet 1'!B7</f>
        <v>0</v>
      </c>
      <c r="AA7" s="261" t="e">
        <f>'Worksheet 1'!C7</f>
        <v>#DIV/0!</v>
      </c>
      <c r="AB7" s="262">
        <f>'Worksheet 1'!D7</f>
        <v>0</v>
      </c>
      <c r="AC7" s="263">
        <f>'Worksheet 1'!E7</f>
        <v>0</v>
      </c>
      <c r="AD7" s="263">
        <f>'Worksheet 1'!F7</f>
        <v>0</v>
      </c>
      <c r="AE7" s="263">
        <f>'Worksheet 1'!G7</f>
        <v>0</v>
      </c>
      <c r="AF7" s="252" t="e">
        <f>'Worksheet 1'!H7</f>
        <v>#DIV/0!</v>
      </c>
      <c r="AG7" s="252" t="e">
        <f>'Worksheet 1'!I7</f>
        <v>#DIV/0!</v>
      </c>
      <c r="AH7" s="261" t="e">
        <f>'Worksheet 1'!J7</f>
        <v>#DIV/0!</v>
      </c>
      <c r="AI7" s="264">
        <f>'Worksheet 1'!K7</f>
        <v>250000</v>
      </c>
      <c r="AJ7" s="250" t="e">
        <f>'Worksheet 1'!L7</f>
        <v>#DIV/0!</v>
      </c>
      <c r="AK7" s="248" t="e">
        <f>'Worksheet 1'!M7</f>
        <v>#DIV/0!</v>
      </c>
      <c r="AL7" s="265">
        <f>'Worksheet 1'!N7</f>
        <v>0</v>
      </c>
    </row>
    <row r="8" spans="1:38" ht="15" thickBot="1" x14ac:dyDescent="0.25">
      <c r="A8" s="247" t="str">
        <f>'Worksheet 1'!AB8</f>
        <v>Interest</v>
      </c>
      <c r="B8" s="248">
        <f>'Worksheet 1'!AC8</f>
        <v>0</v>
      </c>
      <c r="C8" s="248">
        <f>'Worksheet 1'!AD8</f>
        <v>0</v>
      </c>
      <c r="D8" s="248">
        <f>'Worksheet 1'!AE8</f>
        <v>0</v>
      </c>
      <c r="E8" s="248">
        <f>'Worksheet 1'!AF8</f>
        <v>0</v>
      </c>
      <c r="F8" s="249"/>
      <c r="G8" s="249" t="str">
        <f>'Worksheet 1'!AB23</f>
        <v>Interest</v>
      </c>
      <c r="H8" s="250" t="e">
        <f>'Worksheet 1'!AC23</f>
        <v>#DIV/0!</v>
      </c>
      <c r="I8" s="250" t="e">
        <f>'Worksheet 1'!AD23</f>
        <v>#DIV/0!</v>
      </c>
      <c r="J8" s="250" t="e">
        <f>'Worksheet 1'!AE23</f>
        <v>#DIV/0!</v>
      </c>
      <c r="K8" s="251" t="e">
        <f>'Worksheet 1'!AF23</f>
        <v>#DIV/0!</v>
      </c>
      <c r="M8" s="270" t="str">
        <f>'Worksheet 1'!P24</f>
        <v xml:space="preserve">Variable = </v>
      </c>
      <c r="N8" s="271" t="str">
        <f>'Worksheet 1'!Q24</f>
        <v>Direct</v>
      </c>
      <c r="O8" s="271" t="str">
        <f>'Worksheet 1'!R24</f>
        <v>Fuel</v>
      </c>
      <c r="P8" s="272"/>
      <c r="Q8" s="273"/>
      <c r="S8" s="247" t="str">
        <f>'Worksheet 1'!V8</f>
        <v>Interest</v>
      </c>
      <c r="T8" s="252" t="e">
        <f>'Worksheet 1'!W8</f>
        <v>#DIV/0!</v>
      </c>
      <c r="U8" s="252" t="e">
        <f>'Worksheet 1'!X8</f>
        <v>#DIV/0!</v>
      </c>
      <c r="V8" s="252" t="e">
        <f>'Worksheet 1'!Y8</f>
        <v>#DIV/0!</v>
      </c>
      <c r="W8" s="253" t="e">
        <f>'Worksheet 1'!Z8</f>
        <v>#DIV/0!</v>
      </c>
      <c r="Y8" s="247" t="str">
        <f>'Worksheet 1'!A8</f>
        <v>Motor Coach</v>
      </c>
      <c r="Z8" s="274">
        <f>'Worksheet 1'!B8</f>
        <v>0</v>
      </c>
      <c r="AA8" s="275" t="e">
        <f>'Worksheet 1'!C8</f>
        <v>#DIV/0!</v>
      </c>
      <c r="AB8" s="276">
        <f>'Worksheet 1'!D8</f>
        <v>0</v>
      </c>
      <c r="AC8" s="277">
        <f>'Worksheet 1'!E8</f>
        <v>0</v>
      </c>
      <c r="AD8" s="277">
        <f>'Worksheet 1'!F8</f>
        <v>0</v>
      </c>
      <c r="AE8" s="277">
        <f>'Worksheet 1'!G8</f>
        <v>0</v>
      </c>
      <c r="AF8" s="278" t="e">
        <f>'Worksheet 1'!H8</f>
        <v>#DIV/0!</v>
      </c>
      <c r="AG8" s="278" t="e">
        <f>'Worksheet 1'!I8</f>
        <v>#DIV/0!</v>
      </c>
      <c r="AH8" s="279" t="e">
        <f>'Worksheet 1'!J8</f>
        <v>#DIV/0!</v>
      </c>
      <c r="AI8" s="280">
        <f>'Worksheet 1'!K8</f>
        <v>700000</v>
      </c>
      <c r="AJ8" s="266" t="e">
        <f>'Worksheet 1'!L8</f>
        <v>#DIV/0!</v>
      </c>
      <c r="AK8" s="281" t="e">
        <f>'Worksheet 1'!M8</f>
        <v>#DIV/0!</v>
      </c>
      <c r="AL8" s="282">
        <f>'Worksheet 1'!N8</f>
        <v>0</v>
      </c>
    </row>
    <row r="9" spans="1:38" ht="15" thickBot="1" x14ac:dyDescent="0.25">
      <c r="A9" s="247" t="str">
        <f>'Worksheet 1'!AB9</f>
        <v>All Other Expenses</v>
      </c>
      <c r="B9" s="281">
        <f>'Worksheet 1'!AC9</f>
        <v>0</v>
      </c>
      <c r="C9" s="281">
        <f>'Worksheet 1'!AD9</f>
        <v>0</v>
      </c>
      <c r="D9" s="281">
        <f>'Worksheet 1'!AE9</f>
        <v>0</v>
      </c>
      <c r="E9" s="281">
        <f>'Worksheet 1'!AF9</f>
        <v>0</v>
      </c>
      <c r="F9" s="249"/>
      <c r="G9" s="249" t="str">
        <f>'Worksheet 1'!AB24</f>
        <v>All Other Expenses</v>
      </c>
      <c r="H9" s="266" t="e">
        <f>'Worksheet 1'!AC24</f>
        <v>#DIV/0!</v>
      </c>
      <c r="I9" s="266" t="e">
        <f>'Worksheet 1'!AD24</f>
        <v>#DIV/0!</v>
      </c>
      <c r="J9" s="266" t="e">
        <f>'Worksheet 1'!AE24</f>
        <v>#DIV/0!</v>
      </c>
      <c r="K9" s="267" t="e">
        <f>'Worksheet 1'!AF24</f>
        <v>#DIV/0!</v>
      </c>
      <c r="M9" s="283" t="str">
        <f>'Worksheet 1'!P25</f>
        <v xml:space="preserve">Semi Variable = </v>
      </c>
      <c r="N9" s="284" t="str">
        <f>'Worksheet 1'!Q25</f>
        <v>Repairs</v>
      </c>
      <c r="O9" s="284"/>
      <c r="P9" s="285"/>
      <c r="Q9" s="273"/>
      <c r="S9" s="247" t="str">
        <f>'Worksheet 1'!V9</f>
        <v>All Other Expenses</v>
      </c>
      <c r="T9" s="278" t="e">
        <f>'Worksheet 1'!W9</f>
        <v>#DIV/0!</v>
      </c>
      <c r="U9" s="278" t="e">
        <f>'Worksheet 1'!X9</f>
        <v>#DIV/0!</v>
      </c>
      <c r="V9" s="278" t="e">
        <f>'Worksheet 1'!Y9</f>
        <v>#DIV/0!</v>
      </c>
      <c r="W9" s="286" t="e">
        <f>'Worksheet 1'!Z9</f>
        <v>#DIV/0!</v>
      </c>
      <c r="Y9" s="247"/>
      <c r="Z9" s="287">
        <f>'Worksheet 1'!B9</f>
        <v>0</v>
      </c>
      <c r="AA9" s="248" t="e">
        <f>'Worksheet 1'!C9</f>
        <v>#DIV/0!</v>
      </c>
      <c r="AB9" s="288">
        <f>'Worksheet 1'!D9</f>
        <v>0</v>
      </c>
      <c r="AC9" s="264">
        <f>'Worksheet 1'!E9</f>
        <v>0</v>
      </c>
      <c r="AD9" s="264">
        <f>'Worksheet 1'!F9</f>
        <v>0</v>
      </c>
      <c r="AE9" s="264">
        <f>'Worksheet 1'!G9</f>
        <v>0</v>
      </c>
      <c r="AF9" s="252" t="e">
        <f>'Worksheet 1'!H9</f>
        <v>#DIV/0!</v>
      </c>
      <c r="AG9" s="252" t="e">
        <f>'Worksheet 1'!I9</f>
        <v>#DIV/0!</v>
      </c>
      <c r="AH9" s="248" t="e">
        <f>'Worksheet 1'!J9</f>
        <v>#DIV/0!</v>
      </c>
      <c r="AI9" s="264"/>
      <c r="AJ9" s="250" t="e">
        <f>'Worksheet 1'!L9</f>
        <v>#DIV/0!</v>
      </c>
      <c r="AK9" s="248" t="e">
        <f>'Worksheet 1'!M9</f>
        <v>#DIV/0!</v>
      </c>
      <c r="AL9" s="289">
        <f>'Worksheet 1'!N9</f>
        <v>0</v>
      </c>
    </row>
    <row r="10" spans="1:38" ht="15.75" thickBot="1" x14ac:dyDescent="0.3">
      <c r="A10" s="247" t="str">
        <f>'Worksheet 1'!AB10</f>
        <v>Total Expenses</v>
      </c>
      <c r="B10" s="290">
        <f>'Worksheet 1'!AC10</f>
        <v>0</v>
      </c>
      <c r="C10" s="290">
        <f>'Worksheet 1'!AD10</f>
        <v>0</v>
      </c>
      <c r="D10" s="290">
        <f>'Worksheet 1'!AE10</f>
        <v>0</v>
      </c>
      <c r="E10" s="290">
        <f>'Worksheet 1'!AF10</f>
        <v>0</v>
      </c>
      <c r="F10" s="249"/>
      <c r="G10" s="249" t="str">
        <f>'Worksheet 1'!AB25</f>
        <v>Total Expenses</v>
      </c>
      <c r="H10" s="291" t="e">
        <f>'Worksheet 1'!AC25</f>
        <v>#DIV/0!</v>
      </c>
      <c r="I10" s="291" t="e">
        <f>'Worksheet 1'!AD25</f>
        <v>#DIV/0!</v>
      </c>
      <c r="J10" s="291" t="e">
        <f>'Worksheet 1'!AE25</f>
        <v>#DIV/0!</v>
      </c>
      <c r="K10" s="292" t="e">
        <f>'Worksheet 1'!AF25</f>
        <v>#DIV/0!</v>
      </c>
      <c r="M10" s="293" t="str">
        <f>'Worksheet 1'!P26</f>
        <v xml:space="preserve">Fixed = </v>
      </c>
      <c r="N10" s="294" t="str">
        <f>'Worksheet 1'!Q26</f>
        <v>Other Labor</v>
      </c>
      <c r="O10" s="294" t="str">
        <f>'Worksheet 1'!R26</f>
        <v>Insurance</v>
      </c>
      <c r="P10" s="295" t="str">
        <f>'Worksheet 1'!S26</f>
        <v>Interest</v>
      </c>
      <c r="Q10" s="273"/>
      <c r="S10" s="247" t="str">
        <f>'Worksheet 1'!V10</f>
        <v>Total Expenses</v>
      </c>
      <c r="T10" s="296" t="e">
        <f>'Worksheet 1'!W10</f>
        <v>#DIV/0!</v>
      </c>
      <c r="U10" s="296" t="e">
        <f>'Worksheet 1'!X10</f>
        <v>#DIV/0!</v>
      </c>
      <c r="V10" s="296" t="e">
        <f>'Worksheet 1'!Y10</f>
        <v>#DIV/0!</v>
      </c>
      <c r="W10" s="297" t="e">
        <f>'Worksheet 1'!Z10</f>
        <v>#DIV/0!</v>
      </c>
      <c r="Y10" s="298" t="str">
        <f>'Worksheet 1'!A10</f>
        <v>EXPENSES</v>
      </c>
      <c r="Z10" s="264"/>
      <c r="AA10" s="248"/>
      <c r="AB10" s="299"/>
      <c r="AC10" s="264"/>
      <c r="AD10" s="264"/>
      <c r="AE10" s="264"/>
      <c r="AF10" s="264"/>
      <c r="AG10" s="264"/>
      <c r="AH10" s="264"/>
      <c r="AI10" s="264"/>
      <c r="AJ10" s="300"/>
      <c r="AK10" s="264"/>
      <c r="AL10" s="301"/>
    </row>
    <row r="11" spans="1:38" ht="15" thickBot="1" x14ac:dyDescent="0.25">
      <c r="A11" s="247" t="str">
        <f>'Worksheet 1'!AB11</f>
        <v>Operating Profit</v>
      </c>
      <c r="B11" s="248">
        <f>'Worksheet 1'!AC11</f>
        <v>0</v>
      </c>
      <c r="C11" s="248">
        <f>'Worksheet 1'!AD11</f>
        <v>0</v>
      </c>
      <c r="D11" s="248">
        <f>'Worksheet 1'!AE11</f>
        <v>0</v>
      </c>
      <c r="E11" s="248">
        <f>'Worksheet 1'!AF11</f>
        <v>0</v>
      </c>
      <c r="F11" s="249"/>
      <c r="G11" s="249" t="str">
        <f>'Worksheet 1'!AB26</f>
        <v>Operating Profit</v>
      </c>
      <c r="H11" s="250" t="e">
        <f>'Worksheet 1'!AC26</f>
        <v>#DIV/0!</v>
      </c>
      <c r="I11" s="250" t="e">
        <f>'Worksheet 1'!AD26</f>
        <v>#DIV/0!</v>
      </c>
      <c r="J11" s="250" t="e">
        <f>'Worksheet 1'!AE26</f>
        <v>#DIV/0!</v>
      </c>
      <c r="K11" s="251" t="e">
        <f>'Worksheet 1'!AF26</f>
        <v>#DIV/0!</v>
      </c>
      <c r="M11" s="302"/>
      <c r="N11" s="303" t="str">
        <f>'Worksheet 1'!Q27</f>
        <v>Other Exp</v>
      </c>
      <c r="O11" s="303" t="str">
        <f>'Worksheet 1'!R27</f>
        <v>Depreciation</v>
      </c>
      <c r="P11" s="304"/>
      <c r="Q11" s="305"/>
      <c r="S11" s="247" t="str">
        <f>'Worksheet 1'!V11</f>
        <v>Operating Profit</v>
      </c>
      <c r="T11" s="252" t="e">
        <f>'Worksheet 1'!W11</f>
        <v>#DIV/0!</v>
      </c>
      <c r="U11" s="252" t="e">
        <f>'Worksheet 1'!X11</f>
        <v>#DIV/0!</v>
      </c>
      <c r="V11" s="252" t="e">
        <f>'Worksheet 1'!Y11</f>
        <v>#DIV/0!</v>
      </c>
      <c r="W11" s="253" t="e">
        <f>'Worksheet 1'!Z11</f>
        <v>#DIV/0!</v>
      </c>
      <c r="Y11" s="247" t="str">
        <f>'Worksheet 1'!A11</f>
        <v>Fuel</v>
      </c>
      <c r="Z11" s="264"/>
      <c r="AA11" s="248"/>
      <c r="AB11" s="262">
        <f>'Worksheet 1'!D11</f>
        <v>0</v>
      </c>
      <c r="AC11" s="250" t="e">
        <f>'Worksheet 1'!E11</f>
        <v>#DIV/0!</v>
      </c>
      <c r="AD11" s="264"/>
      <c r="AE11" s="264"/>
      <c r="AF11" s="264"/>
      <c r="AG11" s="264"/>
      <c r="AH11" s="264"/>
      <c r="AI11" s="264"/>
      <c r="AJ11" s="300"/>
      <c r="AK11" s="264"/>
      <c r="AL11" s="301"/>
    </row>
    <row r="12" spans="1:38" ht="15.75" customHeight="1" x14ac:dyDescent="0.2">
      <c r="A12" s="247"/>
      <c r="B12" s="249"/>
      <c r="C12" s="249"/>
      <c r="D12" s="249"/>
      <c r="E12" s="249"/>
      <c r="F12" s="249"/>
      <c r="G12" s="249"/>
      <c r="H12" s="268"/>
      <c r="I12" s="268"/>
      <c r="J12" s="268"/>
      <c r="K12" s="269"/>
      <c r="S12" s="247"/>
      <c r="T12" s="252"/>
      <c r="U12" s="252"/>
      <c r="V12" s="252"/>
      <c r="W12" s="253"/>
      <c r="Y12" s="247" t="str">
        <f>'Worksheet 1'!A12</f>
        <v>Direct Labor</v>
      </c>
      <c r="Z12" s="264"/>
      <c r="AA12" s="248"/>
      <c r="AB12" s="262">
        <f>'Worksheet 1'!D12</f>
        <v>0</v>
      </c>
      <c r="AC12" s="250" t="e">
        <f>'Worksheet 1'!E12</f>
        <v>#DIV/0!</v>
      </c>
      <c r="AD12" s="264"/>
      <c r="AE12" s="264"/>
      <c r="AF12" s="264"/>
      <c r="AG12" s="264"/>
      <c r="AH12" s="264"/>
      <c r="AI12" s="264"/>
      <c r="AJ12" s="300"/>
      <c r="AK12" s="264"/>
      <c r="AL12" s="301"/>
    </row>
    <row r="13" spans="1:38" ht="15" thickBot="1" x14ac:dyDescent="0.25">
      <c r="A13" s="247" t="str">
        <f>'Worksheet 1'!AB13</f>
        <v>Depreciation</v>
      </c>
      <c r="B13" s="281" t="e">
        <f>'Worksheet 1'!AC13</f>
        <v>#DIV/0!</v>
      </c>
      <c r="C13" s="281" t="e">
        <f>'Worksheet 1'!AD13</f>
        <v>#DIV/0!</v>
      </c>
      <c r="D13" s="281" t="e">
        <f>'Worksheet 1'!AE13</f>
        <v>#DIV/0!</v>
      </c>
      <c r="E13" s="281" t="e">
        <f>'Worksheet 1'!AF13</f>
        <v>#DIV/0!</v>
      </c>
      <c r="F13" s="249"/>
      <c r="G13" s="249" t="str">
        <f>'Worksheet 1'!AB28</f>
        <v>Depreciation</v>
      </c>
      <c r="H13" s="266" t="e">
        <f>'Worksheet 1'!AC28</f>
        <v>#DIV/0!</v>
      </c>
      <c r="I13" s="266" t="e">
        <f>'Worksheet 1'!AD28</f>
        <v>#DIV/0!</v>
      </c>
      <c r="J13" s="266" t="e">
        <f>'Worksheet 1'!AE28</f>
        <v>#DIV/0!</v>
      </c>
      <c r="K13" s="267" t="e">
        <f>'Worksheet 1'!AF28</f>
        <v>#DIV/0!</v>
      </c>
      <c r="S13" s="247" t="str">
        <f>'Worksheet 1'!V13</f>
        <v>Depreciation</v>
      </c>
      <c r="T13" s="278" t="e">
        <f>'Worksheet 1'!W13</f>
        <v>#DIV/0!</v>
      </c>
      <c r="U13" s="278" t="e">
        <f>'Worksheet 1'!X13</f>
        <v>#DIV/0!</v>
      </c>
      <c r="V13" s="278" t="e">
        <f>'Worksheet 1'!Y13</f>
        <v>#DIV/0!</v>
      </c>
      <c r="W13" s="286" t="e">
        <f>'Worksheet 1'!Z13</f>
        <v>#DIV/0!</v>
      </c>
      <c r="Y13" s="247" t="str">
        <f>'Worksheet 1'!A13</f>
        <v>Other Labor</v>
      </c>
      <c r="Z13" s="264"/>
      <c r="AA13" s="248"/>
      <c r="AB13" s="262">
        <f>'Worksheet 1'!D13</f>
        <v>0</v>
      </c>
      <c r="AC13" s="250" t="e">
        <f>'Worksheet 1'!E13</f>
        <v>#DIV/0!</v>
      </c>
      <c r="AD13" s="264"/>
      <c r="AE13" s="264"/>
      <c r="AF13" s="264"/>
      <c r="AG13" s="264"/>
      <c r="AH13" s="264"/>
      <c r="AI13" s="264"/>
      <c r="AJ13" s="300"/>
      <c r="AK13" s="264"/>
      <c r="AL13" s="301"/>
    </row>
    <row r="14" spans="1:38" ht="15" thickBot="1" x14ac:dyDescent="0.25">
      <c r="A14" s="306" t="str">
        <f>'Worksheet 1'!AB14</f>
        <v>Net Profit</v>
      </c>
      <c r="B14" s="281" t="e">
        <f>'Worksheet 1'!AC14</f>
        <v>#DIV/0!</v>
      </c>
      <c r="C14" s="281" t="e">
        <f>'Worksheet 1'!AD14</f>
        <v>#DIV/0!</v>
      </c>
      <c r="D14" s="281" t="e">
        <f>'Worksheet 1'!AE14</f>
        <v>#DIV/0!</v>
      </c>
      <c r="E14" s="281" t="e">
        <f>'Worksheet 1'!AF14</f>
        <v>#DIV/0!</v>
      </c>
      <c r="F14" s="307"/>
      <c r="G14" s="307" t="str">
        <f>'Worksheet 1'!AB29</f>
        <v>Net Profit</v>
      </c>
      <c r="H14" s="266" t="e">
        <f>'Worksheet 1'!AC29</f>
        <v>#DIV/0!</v>
      </c>
      <c r="I14" s="266" t="e">
        <f>'Worksheet 1'!AD29</f>
        <v>#DIV/0!</v>
      </c>
      <c r="J14" s="266" t="e">
        <f>'Worksheet 1'!AE29</f>
        <v>#DIV/0!</v>
      </c>
      <c r="K14" s="267" t="e">
        <f>'Worksheet 1'!AF29</f>
        <v>#DIV/0!</v>
      </c>
      <c r="S14" s="306" t="str">
        <f>'Worksheet 1'!V14</f>
        <v>Net Profit</v>
      </c>
      <c r="T14" s="278" t="e">
        <f>'Worksheet 1'!W14</f>
        <v>#DIV/0!</v>
      </c>
      <c r="U14" s="278" t="e">
        <f>'Worksheet 1'!X14</f>
        <v>#DIV/0!</v>
      </c>
      <c r="V14" s="278" t="e">
        <f>'Worksheet 1'!Y14</f>
        <v>#DIV/0!</v>
      </c>
      <c r="W14" s="286" t="e">
        <f>'Worksheet 1'!Z14</f>
        <v>#DIV/0!</v>
      </c>
      <c r="Y14" s="247" t="str">
        <f>'Worksheet 1'!A14</f>
        <v>Insurance</v>
      </c>
      <c r="Z14" s="264"/>
      <c r="AA14" s="248"/>
      <c r="AB14" s="262">
        <f>'Worksheet 1'!D14</f>
        <v>0</v>
      </c>
      <c r="AC14" s="250" t="e">
        <f>'Worksheet 1'!E14</f>
        <v>#DIV/0!</v>
      </c>
      <c r="AD14" s="264"/>
      <c r="AE14" s="264"/>
      <c r="AF14" s="264"/>
      <c r="AG14" s="264"/>
      <c r="AH14" s="264"/>
      <c r="AI14" s="264"/>
      <c r="AJ14" s="300"/>
      <c r="AK14" s="264"/>
      <c r="AL14" s="301"/>
    </row>
    <row r="15" spans="1:38" ht="15.75" thickBot="1" x14ac:dyDescent="0.3">
      <c r="S15" s="308"/>
      <c r="T15" s="308"/>
      <c r="U15" s="308"/>
      <c r="V15" s="308"/>
      <c r="W15" s="309"/>
      <c r="Y15" s="247" t="str">
        <f>'Worksheet 1'!A15</f>
        <v>Repairs</v>
      </c>
      <c r="Z15" s="264"/>
      <c r="AA15" s="248"/>
      <c r="AB15" s="262">
        <f>'Worksheet 1'!D15</f>
        <v>0</v>
      </c>
      <c r="AC15" s="250" t="e">
        <f>'Worksheet 1'!E15</f>
        <v>#DIV/0!</v>
      </c>
      <c r="AD15" s="264"/>
      <c r="AE15" s="264"/>
      <c r="AF15" s="264"/>
      <c r="AG15" s="264"/>
      <c r="AH15" s="264"/>
      <c r="AI15" s="264"/>
      <c r="AJ15" s="300"/>
      <c r="AK15" s="264"/>
      <c r="AL15" s="301"/>
    </row>
    <row r="16" spans="1:38" ht="15.75" thickBot="1" x14ac:dyDescent="0.3">
      <c r="A16" s="310"/>
      <c r="S16" s="238" t="str">
        <f>'Worksheet 1'!V16</f>
        <v>Per Billed Hour</v>
      </c>
      <c r="T16" s="239" t="str">
        <f>'Worksheet 1'!W16</f>
        <v>2014</v>
      </c>
      <c r="U16" s="240" t="str">
        <f>'Worksheet 1'!X16</f>
        <v>2015</v>
      </c>
      <c r="V16" s="240" t="str">
        <f>'Worksheet 1'!Y16</f>
        <v>2016</v>
      </c>
      <c r="W16" s="311" t="str">
        <f>'Worksheet 1'!Z16</f>
        <v>Average</v>
      </c>
      <c r="Y16" s="247" t="str">
        <f>'Worksheet 1'!A16</f>
        <v>Interest</v>
      </c>
      <c r="Z16" s="264"/>
      <c r="AA16" s="248"/>
      <c r="AB16" s="262">
        <f>'Worksheet 1'!D16</f>
        <v>0</v>
      </c>
      <c r="AC16" s="250" t="e">
        <f>'Worksheet 1'!E16</f>
        <v>#DIV/0!</v>
      </c>
      <c r="AD16" s="264"/>
      <c r="AE16" s="264"/>
      <c r="AF16" s="264"/>
      <c r="AG16" s="264"/>
      <c r="AH16" s="264"/>
      <c r="AI16" s="264"/>
      <c r="AJ16" s="300"/>
      <c r="AK16" s="264"/>
      <c r="AL16" s="301"/>
    </row>
    <row r="17" spans="1:38" ht="15.75" thickBot="1" x14ac:dyDescent="0.3">
      <c r="A17" s="233" t="s">
        <v>104</v>
      </c>
      <c r="B17" s="234">
        <f>'Worksheet 1'!Q1</f>
        <v>2014</v>
      </c>
      <c r="C17" s="234">
        <f>'Worksheet 1'!R1</f>
        <v>2015</v>
      </c>
      <c r="D17" s="234">
        <f>'Worksheet 1'!S1</f>
        <v>2016</v>
      </c>
      <c r="E17" s="235" t="str">
        <f>'Worksheet 1'!T1</f>
        <v>Average</v>
      </c>
      <c r="G17" s="233" t="str">
        <f>'Worksheet 1'!P9</f>
        <v>Vehicle % of Total Sales</v>
      </c>
      <c r="H17" s="234">
        <f>'Worksheet 1'!Q9</f>
        <v>2014</v>
      </c>
      <c r="I17" s="234">
        <f>'Worksheet 1'!R9</f>
        <v>2015</v>
      </c>
      <c r="J17" s="234">
        <f>'Worksheet 1'!S9</f>
        <v>2016</v>
      </c>
      <c r="K17" s="235" t="str">
        <f>'Worksheet 1'!T9</f>
        <v>Average</v>
      </c>
      <c r="M17" s="238" t="str">
        <f>'Worksheet 1'!P49</f>
        <v>Vehicle Costs as a Percent of Sales</v>
      </c>
      <c r="N17" s="234">
        <f>'Worksheet 1'!Q49</f>
        <v>2014</v>
      </c>
      <c r="O17" s="234">
        <f>'Worksheet 1'!R49</f>
        <v>2015</v>
      </c>
      <c r="P17" s="234">
        <f>'Worksheet 1'!S49</f>
        <v>2016</v>
      </c>
      <c r="Q17" s="235" t="str">
        <f>'Worksheet 1'!T49</f>
        <v>Average</v>
      </c>
      <c r="S17" s="247" t="str">
        <f>'Worksheet 1'!V17</f>
        <v>Sales</v>
      </c>
      <c r="T17" s="252" t="e">
        <f>'Worksheet 1'!W17</f>
        <v>#DIV/0!</v>
      </c>
      <c r="U17" s="252" t="e">
        <f>'Worksheet 1'!X17</f>
        <v>#DIV/0!</v>
      </c>
      <c r="V17" s="252" t="e">
        <f>'Worksheet 1'!Y17</f>
        <v>#DIV/0!</v>
      </c>
      <c r="W17" s="253" t="e">
        <f>'Worksheet 1'!Z17</f>
        <v>#DIV/0!</v>
      </c>
      <c r="Y17" s="247" t="str">
        <f>'Worksheet 1'!A17</f>
        <v>All Other Expenses</v>
      </c>
      <c r="Z17" s="264"/>
      <c r="AA17" s="248"/>
      <c r="AB17" s="262">
        <f>'Worksheet 1'!D17</f>
        <v>0</v>
      </c>
      <c r="AC17" s="250" t="e">
        <f>'Worksheet 1'!E17</f>
        <v>#DIV/0!</v>
      </c>
      <c r="AD17" s="264"/>
      <c r="AE17" s="264"/>
      <c r="AF17" s="264"/>
      <c r="AG17" s="264"/>
      <c r="AH17" s="264"/>
      <c r="AI17" s="264"/>
      <c r="AJ17" s="300"/>
      <c r="AK17" s="264"/>
      <c r="AL17" s="301"/>
    </row>
    <row r="18" spans="1:38" ht="15" thickBot="1" x14ac:dyDescent="0.25">
      <c r="A18" s="247" t="str">
        <f>'Worksheet 1'!P2</f>
        <v>Sedan</v>
      </c>
      <c r="B18" s="248" t="e">
        <f>'Worksheet 1'!Q2</f>
        <v>#DIV/0!</v>
      </c>
      <c r="C18" s="248" t="e">
        <f>'Worksheet 1'!R2</f>
        <v>#DIV/0!</v>
      </c>
      <c r="D18" s="248" t="e">
        <f>'Worksheet 1'!S2</f>
        <v>#DIV/0!</v>
      </c>
      <c r="E18" s="289" t="e">
        <f>'Worksheet 1'!T2</f>
        <v>#DIV/0!</v>
      </c>
      <c r="G18" s="247" t="str">
        <f>'Worksheet 1'!P10</f>
        <v>Sedan</v>
      </c>
      <c r="H18" s="250" t="e">
        <f>'Worksheet 1'!Q10</f>
        <v>#DIV/0!</v>
      </c>
      <c r="I18" s="250" t="e">
        <f>'Worksheet 1'!R10</f>
        <v>#DIV/0!</v>
      </c>
      <c r="J18" s="250" t="e">
        <f>'Worksheet 1'!S10</f>
        <v>#DIV/0!</v>
      </c>
      <c r="K18" s="251" t="e">
        <f>'Worksheet 1'!T10</f>
        <v>#DIV/0!</v>
      </c>
      <c r="M18" s="247" t="str">
        <f>'Worksheet 1'!P50</f>
        <v>Insurance</v>
      </c>
      <c r="N18" s="250" t="e">
        <f>'Worksheet 1'!Q50</f>
        <v>#DIV/0!</v>
      </c>
      <c r="O18" s="250" t="e">
        <f>'Worksheet 1'!R50</f>
        <v>#DIV/0!</v>
      </c>
      <c r="P18" s="250" t="e">
        <f>'Worksheet 1'!S50</f>
        <v>#DIV/0!</v>
      </c>
      <c r="Q18" s="251" t="e">
        <f>'Worksheet 1'!T50</f>
        <v>#DIV/0!</v>
      </c>
      <c r="S18" s="247" t="str">
        <f>'Worksheet 1'!V18</f>
        <v>Fuel</v>
      </c>
      <c r="T18" s="252" t="e">
        <f>'Worksheet 1'!W18</f>
        <v>#DIV/0!</v>
      </c>
      <c r="U18" s="252" t="e">
        <f>'Worksheet 1'!X18</f>
        <v>#DIV/0!</v>
      </c>
      <c r="V18" s="252" t="e">
        <f>'Worksheet 1'!Y18</f>
        <v>#DIV/0!</v>
      </c>
      <c r="W18" s="253" t="e">
        <f>'Worksheet 1'!Z18</f>
        <v>#DIV/0!</v>
      </c>
      <c r="Y18" s="247" t="str">
        <f>'Worksheet 1'!A18</f>
        <v>Total Expenses</v>
      </c>
      <c r="Z18" s="264"/>
      <c r="AA18" s="248"/>
      <c r="AB18" s="312">
        <f>'Worksheet 1'!D18</f>
        <v>0</v>
      </c>
      <c r="AC18" s="250" t="e">
        <f>'Worksheet 1'!E18</f>
        <v>#DIV/0!</v>
      </c>
      <c r="AD18" s="264"/>
      <c r="AE18" s="264"/>
      <c r="AF18" s="264"/>
      <c r="AG18" s="264"/>
      <c r="AH18" s="264"/>
      <c r="AI18" s="264"/>
      <c r="AJ18" s="300"/>
      <c r="AK18" s="264"/>
      <c r="AL18" s="301"/>
    </row>
    <row r="19" spans="1:38" x14ac:dyDescent="0.2">
      <c r="A19" s="247" t="str">
        <f>'Worksheet 1'!P3</f>
        <v>SUV</v>
      </c>
      <c r="B19" s="248" t="e">
        <f>'Worksheet 1'!Q3</f>
        <v>#DIV/0!</v>
      </c>
      <c r="C19" s="248" t="e">
        <f>'Worksheet 1'!R3</f>
        <v>#DIV/0!</v>
      </c>
      <c r="D19" s="248" t="e">
        <f>'Worksheet 1'!S3</f>
        <v>#DIV/0!</v>
      </c>
      <c r="E19" s="289" t="e">
        <f>'Worksheet 1'!T3</f>
        <v>#DIV/0!</v>
      </c>
      <c r="G19" s="247" t="str">
        <f>'Worksheet 1'!P11</f>
        <v>SUV</v>
      </c>
      <c r="H19" s="250" t="e">
        <f>'Worksheet 1'!Q11</f>
        <v>#DIV/0!</v>
      </c>
      <c r="I19" s="250" t="e">
        <f>'Worksheet 1'!R11</f>
        <v>#DIV/0!</v>
      </c>
      <c r="J19" s="250" t="e">
        <f>'Worksheet 1'!S11</f>
        <v>#DIV/0!</v>
      </c>
      <c r="K19" s="251" t="e">
        <f>'Worksheet 1'!T11</f>
        <v>#DIV/0!</v>
      </c>
      <c r="M19" s="247" t="str">
        <f>'Worksheet 1'!P51</f>
        <v>Repairs</v>
      </c>
      <c r="N19" s="250" t="e">
        <f>'Worksheet 1'!Q51</f>
        <v>#DIV/0!</v>
      </c>
      <c r="O19" s="250" t="e">
        <f>'Worksheet 1'!R51</f>
        <v>#DIV/0!</v>
      </c>
      <c r="P19" s="250" t="e">
        <f>'Worksheet 1'!S51</f>
        <v>#DIV/0!</v>
      </c>
      <c r="Q19" s="251" t="e">
        <f>'Worksheet 1'!T51</f>
        <v>#DIV/0!</v>
      </c>
      <c r="S19" s="247" t="str">
        <f>'Worksheet 1'!V19</f>
        <v>Direct Labor</v>
      </c>
      <c r="T19" s="252" t="e">
        <f>'Worksheet 1'!W19</f>
        <v>#DIV/0!</v>
      </c>
      <c r="U19" s="252" t="e">
        <f>'Worksheet 1'!X19</f>
        <v>#DIV/0!</v>
      </c>
      <c r="V19" s="252" t="e">
        <f>'Worksheet 1'!Y19</f>
        <v>#DIV/0!</v>
      </c>
      <c r="W19" s="253" t="e">
        <f>'Worksheet 1'!Z19</f>
        <v>#DIV/0!</v>
      </c>
      <c r="Y19" s="247" t="str">
        <f>'Worksheet 1'!A19</f>
        <v>Operating Profit</v>
      </c>
      <c r="Z19" s="264"/>
      <c r="AA19" s="248"/>
      <c r="AB19" s="288">
        <f>'Worksheet 1'!D19</f>
        <v>0</v>
      </c>
      <c r="AC19" s="250" t="e">
        <f>'Worksheet 1'!E19</f>
        <v>#DIV/0!</v>
      </c>
      <c r="AD19" s="264"/>
      <c r="AE19" s="264"/>
      <c r="AF19" s="264"/>
      <c r="AG19" s="264"/>
      <c r="AH19" s="264"/>
      <c r="AI19" s="264"/>
      <c r="AJ19" s="300"/>
      <c r="AK19" s="264"/>
      <c r="AL19" s="301"/>
    </row>
    <row r="20" spans="1:38" x14ac:dyDescent="0.2">
      <c r="A20" s="247" t="str">
        <f>'Worksheet 1'!P4</f>
        <v>Van</v>
      </c>
      <c r="B20" s="248" t="e">
        <f>'Worksheet 1'!Q4</f>
        <v>#DIV/0!</v>
      </c>
      <c r="C20" s="248" t="e">
        <f>'Worksheet 1'!R4</f>
        <v>#DIV/0!</v>
      </c>
      <c r="D20" s="248" t="e">
        <f>'Worksheet 1'!S4</f>
        <v>#DIV/0!</v>
      </c>
      <c r="E20" s="289" t="e">
        <f>'Worksheet 1'!T4</f>
        <v>#DIV/0!</v>
      </c>
      <c r="G20" s="247" t="str">
        <f>'Worksheet 1'!P12</f>
        <v>Van</v>
      </c>
      <c r="H20" s="250" t="e">
        <f>'Worksheet 1'!Q12</f>
        <v>#DIV/0!</v>
      </c>
      <c r="I20" s="250" t="e">
        <f>'Worksheet 1'!R12</f>
        <v>#DIV/0!</v>
      </c>
      <c r="J20" s="250" t="e">
        <f>'Worksheet 1'!S12</f>
        <v>#DIV/0!</v>
      </c>
      <c r="K20" s="251" t="e">
        <f>'Worksheet 1'!T12</f>
        <v>#DIV/0!</v>
      </c>
      <c r="M20" s="247" t="str">
        <f>'Worksheet 1'!P52</f>
        <v>Interest</v>
      </c>
      <c r="N20" s="250" t="e">
        <f>'Worksheet 1'!Q52</f>
        <v>#DIV/0!</v>
      </c>
      <c r="O20" s="250" t="e">
        <f>'Worksheet 1'!R52</f>
        <v>#DIV/0!</v>
      </c>
      <c r="P20" s="250" t="e">
        <f>'Worksheet 1'!S52</f>
        <v>#DIV/0!</v>
      </c>
      <c r="Q20" s="251" t="e">
        <f>'Worksheet 1'!T52</f>
        <v>#DIV/0!</v>
      </c>
      <c r="S20" s="247" t="str">
        <f>'Worksheet 1'!V20</f>
        <v>Other Labor</v>
      </c>
      <c r="T20" s="252" t="e">
        <f>'Worksheet 1'!W20</f>
        <v>#DIV/0!</v>
      </c>
      <c r="U20" s="252" t="e">
        <f>'Worksheet 1'!X20</f>
        <v>#DIV/0!</v>
      </c>
      <c r="V20" s="252" t="e">
        <f>'Worksheet 1'!Y20</f>
        <v>#DIV/0!</v>
      </c>
      <c r="W20" s="253" t="e">
        <f>'Worksheet 1'!Z20</f>
        <v>#DIV/0!</v>
      </c>
      <c r="Y20" s="247"/>
      <c r="Z20" s="264"/>
      <c r="AA20" s="248"/>
      <c r="AB20" s="288"/>
      <c r="AC20" s="250"/>
      <c r="AD20" s="264"/>
      <c r="AE20" s="264"/>
      <c r="AF20" s="264"/>
      <c r="AG20" s="264"/>
      <c r="AH20" s="264"/>
      <c r="AI20" s="264"/>
      <c r="AJ20" s="300"/>
      <c r="AK20" s="264"/>
      <c r="AL20" s="301"/>
    </row>
    <row r="21" spans="1:38" ht="15" thickBot="1" x14ac:dyDescent="0.25">
      <c r="A21" s="247" t="str">
        <f>'Worksheet 1'!P5</f>
        <v>Limousine</v>
      </c>
      <c r="B21" s="248" t="e">
        <f>'Worksheet 1'!Q5</f>
        <v>#DIV/0!</v>
      </c>
      <c r="C21" s="248" t="e">
        <f>'Worksheet 1'!R5</f>
        <v>#DIV/0!</v>
      </c>
      <c r="D21" s="248" t="e">
        <f>'Worksheet 1'!S5</f>
        <v>#DIV/0!</v>
      </c>
      <c r="E21" s="289" t="e">
        <f>'Worksheet 1'!T5</f>
        <v>#DIV/0!</v>
      </c>
      <c r="G21" s="247" t="str">
        <f>'Worksheet 1'!P13</f>
        <v>Limousine</v>
      </c>
      <c r="H21" s="250" t="e">
        <f>'Worksheet 1'!Q13</f>
        <v>#DIV/0!</v>
      </c>
      <c r="I21" s="250" t="e">
        <f>'Worksheet 1'!R13</f>
        <v>#DIV/0!</v>
      </c>
      <c r="J21" s="250" t="e">
        <f>'Worksheet 1'!S13</f>
        <v>#DIV/0!</v>
      </c>
      <c r="K21" s="251" t="e">
        <f>'Worksheet 1'!T13</f>
        <v>#DIV/0!</v>
      </c>
      <c r="M21" s="247" t="str">
        <f>'Worksheet 1'!P53</f>
        <v>Depreciation</v>
      </c>
      <c r="N21" s="266" t="e">
        <f>'Worksheet 1'!Q53</f>
        <v>#DIV/0!</v>
      </c>
      <c r="O21" s="266" t="e">
        <f>'Worksheet 1'!R53</f>
        <v>#DIV/0!</v>
      </c>
      <c r="P21" s="266" t="e">
        <f>'Worksheet 1'!S53</f>
        <v>#DIV/0!</v>
      </c>
      <c r="Q21" s="267" t="e">
        <f>'Worksheet 1'!T53</f>
        <v>#DIV/0!</v>
      </c>
      <c r="S21" s="247" t="str">
        <f>'Worksheet 1'!V21</f>
        <v>Insurance</v>
      </c>
      <c r="T21" s="252" t="e">
        <f>'Worksheet 1'!W21</f>
        <v>#DIV/0!</v>
      </c>
      <c r="U21" s="252" t="e">
        <f>'Worksheet 1'!X21</f>
        <v>#DIV/0!</v>
      </c>
      <c r="V21" s="252" t="e">
        <f>'Worksheet 1'!Y21</f>
        <v>#DIV/0!</v>
      </c>
      <c r="W21" s="253" t="e">
        <f>'Worksheet 1'!Z21</f>
        <v>#DIV/0!</v>
      </c>
      <c r="Y21" s="247" t="str">
        <f>'Worksheet 1'!A21</f>
        <v>Depreciation</v>
      </c>
      <c r="Z21" s="264"/>
      <c r="AA21" s="248"/>
      <c r="AB21" s="313" t="e">
        <f>'Worksheet 1'!D21</f>
        <v>#DIV/0!</v>
      </c>
      <c r="AC21" s="250" t="e">
        <f>'Worksheet 1'!E21</f>
        <v>#DIV/0!</v>
      </c>
      <c r="AD21" s="264"/>
      <c r="AE21" s="264"/>
      <c r="AF21" s="264"/>
      <c r="AG21" s="264"/>
      <c r="AH21" s="264"/>
      <c r="AI21" s="264"/>
      <c r="AJ21" s="300"/>
      <c r="AK21" s="264"/>
      <c r="AL21" s="301"/>
    </row>
    <row r="22" spans="1:38" ht="15" thickBot="1" x14ac:dyDescent="0.25">
      <c r="A22" s="247" t="str">
        <f>'Worksheet 1'!P6</f>
        <v>Minibus</v>
      </c>
      <c r="B22" s="248" t="e">
        <f>'Worksheet 1'!Q6</f>
        <v>#DIV/0!</v>
      </c>
      <c r="C22" s="248" t="e">
        <f>'Worksheet 1'!R6</f>
        <v>#DIV/0!</v>
      </c>
      <c r="D22" s="248" t="e">
        <f>'Worksheet 1'!S6</f>
        <v>#DIV/0!</v>
      </c>
      <c r="E22" s="289" t="e">
        <f>'Worksheet 1'!T6</f>
        <v>#DIV/0!</v>
      </c>
      <c r="G22" s="247" t="str">
        <f>'Worksheet 1'!P14</f>
        <v>Minibus</v>
      </c>
      <c r="H22" s="250" t="e">
        <f>'Worksheet 1'!Q14</f>
        <v>#DIV/0!</v>
      </c>
      <c r="I22" s="250" t="e">
        <f>'Worksheet 1'!R14</f>
        <v>#DIV/0!</v>
      </c>
      <c r="J22" s="250" t="e">
        <f>'Worksheet 1'!S14</f>
        <v>#DIV/0!</v>
      </c>
      <c r="K22" s="251" t="e">
        <f>'Worksheet 1'!T14</f>
        <v>#DIV/0!</v>
      </c>
      <c r="M22" s="306" t="str">
        <f>'Worksheet 1'!P54</f>
        <v>Total Vehicle Costs</v>
      </c>
      <c r="N22" s="266" t="e">
        <f>'Worksheet 1'!Q54</f>
        <v>#DIV/0!</v>
      </c>
      <c r="O22" s="266" t="e">
        <f>'Worksheet 1'!R54</f>
        <v>#DIV/0!</v>
      </c>
      <c r="P22" s="266" t="e">
        <f>'Worksheet 1'!S54</f>
        <v>#DIV/0!</v>
      </c>
      <c r="Q22" s="267" t="e">
        <f>'Worksheet 1'!T54</f>
        <v>#DIV/0!</v>
      </c>
      <c r="S22" s="247" t="str">
        <f>'Worksheet 1'!V22</f>
        <v>Repairs</v>
      </c>
      <c r="T22" s="252" t="e">
        <f>'Worksheet 1'!W22</f>
        <v>#DIV/0!</v>
      </c>
      <c r="U22" s="252" t="e">
        <f>'Worksheet 1'!X22</f>
        <v>#DIV/0!</v>
      </c>
      <c r="V22" s="252" t="e">
        <f>'Worksheet 1'!Y22</f>
        <v>#DIV/0!</v>
      </c>
      <c r="W22" s="253" t="e">
        <f>'Worksheet 1'!Z22</f>
        <v>#DIV/0!</v>
      </c>
      <c r="Y22" s="306" t="str">
        <f>'Worksheet 1'!A22</f>
        <v>Net Profit</v>
      </c>
      <c r="Z22" s="280"/>
      <c r="AA22" s="281"/>
      <c r="AB22" s="313" t="e">
        <f>'Worksheet 1'!D22</f>
        <v>#DIV/0!</v>
      </c>
      <c r="AC22" s="266" t="e">
        <f>'Worksheet 1'!E22</f>
        <v>#DIV/0!</v>
      </c>
      <c r="AD22" s="280"/>
      <c r="AE22" s="280"/>
      <c r="AF22" s="280"/>
      <c r="AG22" s="280"/>
      <c r="AH22" s="280"/>
      <c r="AI22" s="280"/>
      <c r="AJ22" s="314"/>
      <c r="AK22" s="280"/>
      <c r="AL22" s="315"/>
    </row>
    <row r="23" spans="1:38" ht="15.75" thickBot="1" x14ac:dyDescent="0.3">
      <c r="A23" s="306" t="str">
        <f>'Worksheet 1'!P7</f>
        <v>Motor Coach</v>
      </c>
      <c r="B23" s="281" t="e">
        <f>'Worksheet 1'!Q7</f>
        <v>#DIV/0!</v>
      </c>
      <c r="C23" s="281" t="e">
        <f>'Worksheet 1'!R7</f>
        <v>#DIV/0!</v>
      </c>
      <c r="D23" s="281" t="e">
        <f>'Worksheet 1'!S7</f>
        <v>#DIV/0!</v>
      </c>
      <c r="E23" s="316" t="e">
        <f>'Worksheet 1'!T7</f>
        <v>#DIV/0!</v>
      </c>
      <c r="G23" s="306" t="str">
        <f>'Worksheet 1'!P15</f>
        <v>Motor Coach</v>
      </c>
      <c r="H23" s="266" t="e">
        <f>'Worksheet 1'!Q15</f>
        <v>#DIV/0!</v>
      </c>
      <c r="I23" s="266" t="e">
        <f>'Worksheet 1'!R15</f>
        <v>#DIV/0!</v>
      </c>
      <c r="J23" s="266" t="e">
        <f>'Worksheet 1'!S15</f>
        <v>#DIV/0!</v>
      </c>
      <c r="K23" s="267" t="e">
        <f>'Worksheet 1'!T15</f>
        <v>#DIV/0!</v>
      </c>
      <c r="S23" s="247" t="str">
        <f>'Worksheet 1'!V23</f>
        <v>Interest</v>
      </c>
      <c r="T23" s="252" t="e">
        <f>'Worksheet 1'!W23</f>
        <v>#DIV/0!</v>
      </c>
      <c r="U23" s="252" t="e">
        <f>'Worksheet 1'!X23</f>
        <v>#DIV/0!</v>
      </c>
      <c r="V23" s="252" t="e">
        <f>'Worksheet 1'!Y23</f>
        <v>#DIV/0!</v>
      </c>
      <c r="W23" s="253" t="e">
        <f>'Worksheet 1'!Z23</f>
        <v>#DIV/0!</v>
      </c>
      <c r="Y23" s="308"/>
      <c r="Z23" s="317"/>
      <c r="AA23" s="318"/>
      <c r="AB23" s="318"/>
      <c r="AC23" s="317"/>
      <c r="AD23" s="317"/>
      <c r="AE23" s="317"/>
      <c r="AF23" s="317"/>
      <c r="AG23" s="317"/>
      <c r="AH23" s="317"/>
      <c r="AI23" s="317"/>
      <c r="AJ23" s="319"/>
      <c r="AK23" s="317"/>
      <c r="AL23" s="317"/>
    </row>
    <row r="24" spans="1:38" ht="15.75" thickBot="1" x14ac:dyDescent="0.3">
      <c r="A24" s="308"/>
      <c r="B24" s="308"/>
      <c r="C24" s="308"/>
      <c r="D24" s="308"/>
      <c r="E24" s="308"/>
      <c r="M24" s="238" t="str">
        <f>'Worksheet 1'!P33</f>
        <v>Vehicle Value Turnover in Months</v>
      </c>
      <c r="N24" s="234">
        <f>'Worksheet 1'!Q33</f>
        <v>2014</v>
      </c>
      <c r="O24" s="234">
        <f>'Worksheet 1'!R33</f>
        <v>2015</v>
      </c>
      <c r="P24" s="234">
        <f>'Worksheet 1'!S33</f>
        <v>2016</v>
      </c>
      <c r="Q24" s="235" t="str">
        <f>'Worksheet 1'!T33</f>
        <v>Average</v>
      </c>
      <c r="S24" s="247" t="str">
        <f>'Worksheet 1'!V24</f>
        <v>All Other Expenses</v>
      </c>
      <c r="T24" s="278" t="e">
        <f>'Worksheet 1'!W24</f>
        <v>#DIV/0!</v>
      </c>
      <c r="U24" s="278" t="e">
        <f>'Worksheet 1'!X24</f>
        <v>#DIV/0!</v>
      </c>
      <c r="V24" s="278" t="e">
        <f>'Worksheet 1'!Y24</f>
        <v>#DIV/0!</v>
      </c>
      <c r="W24" s="286" t="e">
        <f>'Worksheet 1'!Z24</f>
        <v>#DIV/0!</v>
      </c>
      <c r="Y24" s="238" t="str">
        <f>'Worksheet 1'!A24</f>
        <v>YEAR END 2015</v>
      </c>
      <c r="Z24" s="241" t="str">
        <f>'Worksheet 1'!B24</f>
        <v xml:space="preserve"># of </v>
      </c>
      <c r="AA24" s="242" t="str">
        <f>'Worksheet 1'!C24</f>
        <v>$ per Hr</v>
      </c>
      <c r="AB24" s="243" t="str">
        <f>'Worksheet 1'!D24</f>
        <v xml:space="preserve">Annual </v>
      </c>
      <c r="AC24" s="244" t="str">
        <f>'Worksheet 1'!E24</f>
        <v xml:space="preserve">Annual </v>
      </c>
      <c r="AD24" s="244" t="str">
        <f>'Worksheet 1'!F24</f>
        <v>Billed</v>
      </c>
      <c r="AE24" s="244" t="str">
        <f>'Worksheet 1'!G24</f>
        <v># of</v>
      </c>
      <c r="AF24" s="244" t="str">
        <f>'Worksheet 1'!H24</f>
        <v>Average</v>
      </c>
      <c r="AG24" s="244" t="str">
        <f>'Worksheet 1'!I24</f>
        <v>Average</v>
      </c>
      <c r="AH24" s="244" t="str">
        <f>'Worksheet 1'!J24</f>
        <v>Fleet Value</v>
      </c>
      <c r="AI24" s="244" t="str">
        <f>'Worksheet 1'!K24</f>
        <v>Expected</v>
      </c>
      <c r="AJ24" s="245" t="str">
        <f>'Worksheet 1'!L24</f>
        <v xml:space="preserve">Annual </v>
      </c>
      <c r="AK24" s="244" t="str">
        <f>'Worksheet 1'!M24</f>
        <v>$ of Annual</v>
      </c>
      <c r="AL24" s="246" t="str">
        <f>'Worksheet 1'!N24</f>
        <v xml:space="preserve">Beg Fleet </v>
      </c>
    </row>
    <row r="25" spans="1:38" ht="15.75" thickBot="1" x14ac:dyDescent="0.3">
      <c r="M25" s="247" t="str">
        <f>'Worksheet 1'!P34</f>
        <v>Sedan</v>
      </c>
      <c r="N25" s="320" t="e">
        <f>'Worksheet 1'!Q34</f>
        <v>#DIV/0!</v>
      </c>
      <c r="O25" s="320" t="e">
        <f>'Worksheet 1'!R34</f>
        <v>#DIV/0!</v>
      </c>
      <c r="P25" s="320" t="e">
        <f>'Worksheet 1'!S34</f>
        <v>#DIV/0!</v>
      </c>
      <c r="Q25" s="321" t="e">
        <f>'Worksheet 1'!T34</f>
        <v>#DIV/0!</v>
      </c>
      <c r="S25" s="247" t="str">
        <f>'Worksheet 1'!V25</f>
        <v>Total Expenses</v>
      </c>
      <c r="T25" s="296" t="e">
        <f>'Worksheet 1'!W25</f>
        <v>#DIV/0!</v>
      </c>
      <c r="U25" s="296" t="e">
        <f>'Worksheet 1'!X25</f>
        <v>#DIV/0!</v>
      </c>
      <c r="V25" s="296" t="e">
        <f>'Worksheet 1'!Y25</f>
        <v>#DIV/0!</v>
      </c>
      <c r="W25" s="297" t="e">
        <f>'Worksheet 1'!Z25</f>
        <v>#DIV/0!</v>
      </c>
      <c r="Y25" s="247"/>
      <c r="Z25" s="322" t="str">
        <f>'Worksheet 1'!B25</f>
        <v>Units</v>
      </c>
      <c r="AA25" s="255" t="str">
        <f>'Worksheet 1'!C25</f>
        <v>Billed</v>
      </c>
      <c r="AB25" s="256" t="str">
        <f>'Worksheet 1'!D25</f>
        <v>Revenue</v>
      </c>
      <c r="AC25" s="257" t="str">
        <f>'Worksheet 1'!E25</f>
        <v>Miles</v>
      </c>
      <c r="AD25" s="257" t="str">
        <f>'Worksheet 1'!F25</f>
        <v>Hours</v>
      </c>
      <c r="AE25" s="257" t="str">
        <f>'Worksheet 1'!G25</f>
        <v>Runs</v>
      </c>
      <c r="AF25" s="257" t="str">
        <f>'Worksheet 1'!H25</f>
        <v>$ Per Run</v>
      </c>
      <c r="AG25" s="257" t="str">
        <f>'Worksheet 1'!I25</f>
        <v>$ Per Mile</v>
      </c>
      <c r="AH25" s="257" t="str">
        <f>'Worksheet 1'!J25</f>
        <v>Per Unit</v>
      </c>
      <c r="AI25" s="257" t="str">
        <f>'Worksheet 1'!K25</f>
        <v>Miles/Life</v>
      </c>
      <c r="AJ25" s="258" t="str">
        <f>'Worksheet 1'!L25</f>
        <v>Deprecation</v>
      </c>
      <c r="AK25" s="257" t="str">
        <f>'Worksheet 1'!M25</f>
        <v>Deprecation</v>
      </c>
      <c r="AL25" s="259" t="str">
        <f>'Worksheet 1'!N25</f>
        <v>Value</v>
      </c>
    </row>
    <row r="26" spans="1:38" x14ac:dyDescent="0.2">
      <c r="M26" s="247" t="str">
        <f>'Worksheet 1'!P35</f>
        <v>SUV</v>
      </c>
      <c r="N26" s="320" t="e">
        <f>'Worksheet 1'!Q35</f>
        <v>#DIV/0!</v>
      </c>
      <c r="O26" s="320" t="e">
        <f>'Worksheet 1'!R35</f>
        <v>#DIV/0!</v>
      </c>
      <c r="P26" s="320" t="e">
        <f>'Worksheet 1'!S35</f>
        <v>#DIV/0!</v>
      </c>
      <c r="Q26" s="321" t="e">
        <f>'Worksheet 1'!T35</f>
        <v>#DIV/0!</v>
      </c>
      <c r="S26" s="247" t="str">
        <f>'Worksheet 1'!V26</f>
        <v>Operating Profit</v>
      </c>
      <c r="T26" s="252" t="e">
        <f>'Worksheet 1'!W26</f>
        <v>#DIV/0!</v>
      </c>
      <c r="U26" s="252" t="e">
        <f>'Worksheet 1'!X26</f>
        <v>#DIV/0!</v>
      </c>
      <c r="V26" s="252" t="e">
        <f>'Worksheet 1'!Y26</f>
        <v>#DIV/0!</v>
      </c>
      <c r="W26" s="253" t="e">
        <f>'Worksheet 1'!Z26</f>
        <v>#DIV/0!</v>
      </c>
      <c r="Y26" s="247" t="str">
        <f>'Worksheet 1'!A26</f>
        <v>Sedan</v>
      </c>
      <c r="Z26" s="333">
        <f>'Worksheet 1'!B26</f>
        <v>0</v>
      </c>
      <c r="AA26" s="261" t="e">
        <f>'Worksheet 1'!C26</f>
        <v>#DIV/0!</v>
      </c>
      <c r="AB26" s="262">
        <f>'Worksheet 1'!D26</f>
        <v>0</v>
      </c>
      <c r="AC26" s="263">
        <f>'Worksheet 1'!E26</f>
        <v>0</v>
      </c>
      <c r="AD26" s="263">
        <f>'Worksheet 1'!F26</f>
        <v>0</v>
      </c>
      <c r="AE26" s="263">
        <f>'Worksheet 1'!G26</f>
        <v>0</v>
      </c>
      <c r="AF26" s="252" t="e">
        <f>'Worksheet 1'!H26</f>
        <v>#DIV/0!</v>
      </c>
      <c r="AG26" s="252" t="e">
        <f>'Worksheet 1'!I26</f>
        <v>#DIV/0!</v>
      </c>
      <c r="AH26" s="261" t="e">
        <f>'Worksheet 1'!J26</f>
        <v>#DIV/0!</v>
      </c>
      <c r="AI26" s="264">
        <f>'Worksheet 1'!K26</f>
        <v>250000</v>
      </c>
      <c r="AJ26" s="250" t="e">
        <f>'Worksheet 1'!L26</f>
        <v>#DIV/0!</v>
      </c>
      <c r="AK26" s="248" t="e">
        <f>'Worksheet 1'!M26</f>
        <v>#DIV/0!</v>
      </c>
      <c r="AL26" s="289" t="e">
        <f>'Worksheet 1'!N26</f>
        <v>#DIV/0!</v>
      </c>
    </row>
    <row r="27" spans="1:38" x14ac:dyDescent="0.2">
      <c r="M27" s="247" t="str">
        <f>'Worksheet 1'!P36</f>
        <v>Van</v>
      </c>
      <c r="N27" s="320" t="e">
        <f>'Worksheet 1'!Q36</f>
        <v>#DIV/0!</v>
      </c>
      <c r="O27" s="320" t="e">
        <f>'Worksheet 1'!R36</f>
        <v>#DIV/0!</v>
      </c>
      <c r="P27" s="320" t="e">
        <f>'Worksheet 1'!S36</f>
        <v>#DIV/0!</v>
      </c>
      <c r="Q27" s="321" t="e">
        <f>'Worksheet 1'!T36</f>
        <v>#DIV/0!</v>
      </c>
      <c r="S27" s="247"/>
      <c r="T27" s="252"/>
      <c r="U27" s="252"/>
      <c r="V27" s="252"/>
      <c r="W27" s="253"/>
      <c r="Y27" s="247" t="str">
        <f>'Worksheet 1'!A27</f>
        <v>SUV</v>
      </c>
      <c r="Z27" s="333">
        <f>'Worksheet 1'!B27</f>
        <v>0</v>
      </c>
      <c r="AA27" s="261" t="e">
        <f>'Worksheet 1'!C27</f>
        <v>#DIV/0!</v>
      </c>
      <c r="AB27" s="262">
        <f>'Worksheet 1'!D27</f>
        <v>0</v>
      </c>
      <c r="AC27" s="263">
        <f>'Worksheet 1'!E27</f>
        <v>0</v>
      </c>
      <c r="AD27" s="263">
        <f>'Worksheet 1'!F27</f>
        <v>0</v>
      </c>
      <c r="AE27" s="263">
        <f>'Worksheet 1'!G27</f>
        <v>0</v>
      </c>
      <c r="AF27" s="252" t="e">
        <f>'Worksheet 1'!H27</f>
        <v>#DIV/0!</v>
      </c>
      <c r="AG27" s="252" t="e">
        <f>'Worksheet 1'!I27</f>
        <v>#DIV/0!</v>
      </c>
      <c r="AH27" s="261" t="e">
        <f>'Worksheet 1'!J27</f>
        <v>#DIV/0!</v>
      </c>
      <c r="AI27" s="264">
        <f>'Worksheet 1'!K27</f>
        <v>250000</v>
      </c>
      <c r="AJ27" s="250" t="e">
        <f>'Worksheet 1'!L27</f>
        <v>#DIV/0!</v>
      </c>
      <c r="AK27" s="248" t="e">
        <f>'Worksheet 1'!M27</f>
        <v>#DIV/0!</v>
      </c>
      <c r="AL27" s="289" t="e">
        <f>'Worksheet 1'!N27</f>
        <v>#DIV/0!</v>
      </c>
    </row>
    <row r="28" spans="1:38" ht="15" thickBot="1" x14ac:dyDescent="0.25">
      <c r="M28" s="247" t="str">
        <f>'Worksheet 1'!P37</f>
        <v>Limousine</v>
      </c>
      <c r="N28" s="320" t="e">
        <f>'Worksheet 1'!Q37</f>
        <v>#DIV/0!</v>
      </c>
      <c r="O28" s="320" t="e">
        <f>'Worksheet 1'!R37</f>
        <v>#DIV/0!</v>
      </c>
      <c r="P28" s="320" t="e">
        <f>'Worksheet 1'!S37</f>
        <v>#DIV/0!</v>
      </c>
      <c r="Q28" s="321" t="e">
        <f>'Worksheet 1'!T37</f>
        <v>#DIV/0!</v>
      </c>
      <c r="S28" s="247" t="str">
        <f>'Worksheet 1'!V28</f>
        <v>Depreciation</v>
      </c>
      <c r="T28" s="278" t="e">
        <f>'Worksheet 1'!W28</f>
        <v>#DIV/0!</v>
      </c>
      <c r="U28" s="278" t="e">
        <f>'Worksheet 1'!X28</f>
        <v>#DIV/0!</v>
      </c>
      <c r="V28" s="278" t="e">
        <f>'Worksheet 1'!Y28</f>
        <v>#DIV/0!</v>
      </c>
      <c r="W28" s="286" t="e">
        <f>'Worksheet 1'!Z28</f>
        <v>#DIV/0!</v>
      </c>
      <c r="Y28" s="247" t="str">
        <f>'Worksheet 1'!A28</f>
        <v>Van</v>
      </c>
      <c r="Z28" s="333">
        <f>'Worksheet 1'!B28</f>
        <v>0</v>
      </c>
      <c r="AA28" s="261" t="e">
        <f>'Worksheet 1'!C28</f>
        <v>#DIV/0!</v>
      </c>
      <c r="AB28" s="262">
        <f>'Worksheet 1'!D28</f>
        <v>0</v>
      </c>
      <c r="AC28" s="263">
        <f>'Worksheet 1'!E28</f>
        <v>0</v>
      </c>
      <c r="AD28" s="263">
        <f>'Worksheet 1'!F28</f>
        <v>0</v>
      </c>
      <c r="AE28" s="263">
        <f>'Worksheet 1'!G28</f>
        <v>0</v>
      </c>
      <c r="AF28" s="252" t="e">
        <f>'Worksheet 1'!H28</f>
        <v>#DIV/0!</v>
      </c>
      <c r="AG28" s="252" t="e">
        <f>'Worksheet 1'!I28</f>
        <v>#DIV/0!</v>
      </c>
      <c r="AH28" s="261" t="e">
        <f>'Worksheet 1'!J28</f>
        <v>#DIV/0!</v>
      </c>
      <c r="AI28" s="264">
        <f>'Worksheet 1'!K28</f>
        <v>250000</v>
      </c>
      <c r="AJ28" s="250" t="e">
        <f>'Worksheet 1'!L28</f>
        <v>#DIV/0!</v>
      </c>
      <c r="AK28" s="248" t="e">
        <f>'Worksheet 1'!M28</f>
        <v>#DIV/0!</v>
      </c>
      <c r="AL28" s="289" t="e">
        <f>'Worksheet 1'!N28</f>
        <v>#DIV/0!</v>
      </c>
    </row>
    <row r="29" spans="1:38" ht="15" thickBot="1" x14ac:dyDescent="0.25">
      <c r="M29" s="247" t="str">
        <f>'Worksheet 1'!P38</f>
        <v>Minibus</v>
      </c>
      <c r="N29" s="320" t="e">
        <f>'Worksheet 1'!Q38</f>
        <v>#DIV/0!</v>
      </c>
      <c r="O29" s="320" t="e">
        <f>'Worksheet 1'!R38</f>
        <v>#DIV/0!</v>
      </c>
      <c r="P29" s="320" t="e">
        <f>'Worksheet 1'!S38</f>
        <v>#DIV/0!</v>
      </c>
      <c r="Q29" s="321" t="e">
        <f>'Worksheet 1'!T38</f>
        <v>#DIV/0!</v>
      </c>
      <c r="S29" s="306" t="str">
        <f>'Worksheet 1'!V29</f>
        <v>Net Profit</v>
      </c>
      <c r="T29" s="278" t="e">
        <f>'Worksheet 1'!W29</f>
        <v>#DIV/0!</v>
      </c>
      <c r="U29" s="278" t="e">
        <f>'Worksheet 1'!X29</f>
        <v>#DIV/0!</v>
      </c>
      <c r="V29" s="278" t="e">
        <f>'Worksheet 1'!Y29</f>
        <v>#DIV/0!</v>
      </c>
      <c r="W29" s="286" t="e">
        <f>'Worksheet 1'!Z29</f>
        <v>#DIV/0!</v>
      </c>
      <c r="Y29" s="247" t="str">
        <f>'Worksheet 1'!A29</f>
        <v>Limousine</v>
      </c>
      <c r="Z29" s="333">
        <f>'Worksheet 1'!B29</f>
        <v>0</v>
      </c>
      <c r="AA29" s="261" t="e">
        <f>'Worksheet 1'!C29</f>
        <v>#DIV/0!</v>
      </c>
      <c r="AB29" s="262">
        <f>'Worksheet 1'!D29</f>
        <v>0</v>
      </c>
      <c r="AC29" s="263">
        <f>'Worksheet 1'!E29</f>
        <v>0</v>
      </c>
      <c r="AD29" s="263">
        <f>'Worksheet 1'!F29</f>
        <v>0</v>
      </c>
      <c r="AE29" s="263">
        <f>'Worksheet 1'!G29</f>
        <v>0</v>
      </c>
      <c r="AF29" s="252" t="e">
        <f>'Worksheet 1'!H29</f>
        <v>#DIV/0!</v>
      </c>
      <c r="AG29" s="252" t="e">
        <f>'Worksheet 1'!I29</f>
        <v>#DIV/0!</v>
      </c>
      <c r="AH29" s="261" t="e">
        <f>'Worksheet 1'!J29</f>
        <v>#DIV/0!</v>
      </c>
      <c r="AI29" s="264">
        <f>'Worksheet 1'!K29</f>
        <v>200000</v>
      </c>
      <c r="AJ29" s="250" t="e">
        <f>'Worksheet 1'!L29</f>
        <v>#DIV/0!</v>
      </c>
      <c r="AK29" s="248" t="e">
        <f>'Worksheet 1'!M29</f>
        <v>#DIV/0!</v>
      </c>
      <c r="AL29" s="289" t="e">
        <f>'Worksheet 1'!N29</f>
        <v>#DIV/0!</v>
      </c>
    </row>
    <row r="30" spans="1:38" ht="15.75" thickBot="1" x14ac:dyDescent="0.3">
      <c r="M30" s="306" t="str">
        <f>'Worksheet 1'!P39</f>
        <v>Motor Coach</v>
      </c>
      <c r="N30" s="324" t="e">
        <f>'Worksheet 1'!Q39</f>
        <v>#DIV/0!</v>
      </c>
      <c r="O30" s="324" t="e">
        <f>'Worksheet 1'!R39</f>
        <v>#DIV/0!</v>
      </c>
      <c r="P30" s="324" t="e">
        <f>'Worksheet 1'!S39</f>
        <v>#DIV/0!</v>
      </c>
      <c r="Q30" s="325" t="e">
        <f>'Worksheet 1'!T39</f>
        <v>#DIV/0!</v>
      </c>
      <c r="S30" s="308"/>
      <c r="T30" s="308"/>
      <c r="U30" s="308"/>
      <c r="V30" s="308"/>
      <c r="W30" s="309"/>
      <c r="Y30" s="247" t="str">
        <f>'Worksheet 1'!A30</f>
        <v>Minibus</v>
      </c>
      <c r="Z30" s="333">
        <f>'Worksheet 1'!B30</f>
        <v>0</v>
      </c>
      <c r="AA30" s="261" t="e">
        <f>'Worksheet 1'!C30</f>
        <v>#DIV/0!</v>
      </c>
      <c r="AB30" s="262">
        <f>'Worksheet 1'!D30</f>
        <v>0</v>
      </c>
      <c r="AC30" s="263">
        <f>'Worksheet 1'!E30</f>
        <v>0</v>
      </c>
      <c r="AD30" s="263">
        <f>'Worksheet 1'!F30</f>
        <v>0</v>
      </c>
      <c r="AE30" s="263">
        <f>'Worksheet 1'!G30</f>
        <v>0</v>
      </c>
      <c r="AF30" s="252" t="e">
        <f>'Worksheet 1'!H30</f>
        <v>#DIV/0!</v>
      </c>
      <c r="AG30" s="252" t="e">
        <f>'Worksheet 1'!I30</f>
        <v>#DIV/0!</v>
      </c>
      <c r="AH30" s="261" t="e">
        <f>'Worksheet 1'!J30</f>
        <v>#DIV/0!</v>
      </c>
      <c r="AI30" s="264">
        <f>'Worksheet 1'!K30</f>
        <v>250000</v>
      </c>
      <c r="AJ30" s="250" t="e">
        <f>'Worksheet 1'!L30</f>
        <v>#DIV/0!</v>
      </c>
      <c r="AK30" s="248" t="e">
        <f>'Worksheet 1'!M30</f>
        <v>#DIV/0!</v>
      </c>
      <c r="AL30" s="289" t="e">
        <f>'Worksheet 1'!N30</f>
        <v>#DIV/0!</v>
      </c>
    </row>
    <row r="31" spans="1:38" ht="15.75" thickBot="1" x14ac:dyDescent="0.3">
      <c r="M31" s="308"/>
      <c r="N31" s="308"/>
      <c r="O31" s="308"/>
      <c r="P31" s="308"/>
      <c r="Q31" s="308"/>
      <c r="S31" s="238" t="str">
        <f>'Worksheet 1'!V31</f>
        <v>Per Mile</v>
      </c>
      <c r="T31" s="239" t="str">
        <f>'Worksheet 1'!W31</f>
        <v>2014</v>
      </c>
      <c r="U31" s="240" t="str">
        <f>'Worksheet 1'!X31</f>
        <v>2015</v>
      </c>
      <c r="V31" s="240" t="str">
        <f>'Worksheet 1'!Y31</f>
        <v>2016</v>
      </c>
      <c r="W31" s="311" t="str">
        <f>'Worksheet 1'!Z31</f>
        <v>Average</v>
      </c>
      <c r="Y31" s="247" t="str">
        <f>'Worksheet 1'!A31</f>
        <v>Motor Coach</v>
      </c>
      <c r="Z31" s="333">
        <f>'Worksheet 1'!B31</f>
        <v>0</v>
      </c>
      <c r="AA31" s="275" t="e">
        <f>'Worksheet 1'!C31</f>
        <v>#DIV/0!</v>
      </c>
      <c r="AB31" s="276">
        <f>'Worksheet 1'!D31</f>
        <v>0</v>
      </c>
      <c r="AC31" s="277">
        <f>'Worksheet 1'!E31</f>
        <v>0</v>
      </c>
      <c r="AD31" s="277">
        <f>'Worksheet 1'!F31</f>
        <v>0</v>
      </c>
      <c r="AE31" s="277">
        <f>'Worksheet 1'!G31</f>
        <v>0</v>
      </c>
      <c r="AF31" s="278" t="e">
        <f>'Worksheet 1'!H31</f>
        <v>#DIV/0!</v>
      </c>
      <c r="AG31" s="278" t="e">
        <f>'Worksheet 1'!I31</f>
        <v>#DIV/0!</v>
      </c>
      <c r="AH31" s="279" t="e">
        <f>'Worksheet 1'!J31</f>
        <v>#DIV/0!</v>
      </c>
      <c r="AI31" s="280">
        <f>'Worksheet 1'!K31</f>
        <v>700000</v>
      </c>
      <c r="AJ31" s="266" t="e">
        <f>'Worksheet 1'!L31</f>
        <v>#DIV/0!</v>
      </c>
      <c r="AK31" s="281" t="e">
        <f>'Worksheet 1'!M31</f>
        <v>#DIV/0!</v>
      </c>
      <c r="AL31" s="316" t="e">
        <f>'Worksheet 1'!N31</f>
        <v>#DIV/0!</v>
      </c>
    </row>
    <row r="32" spans="1:38" ht="15.75" thickBot="1" x14ac:dyDescent="0.3">
      <c r="A32" s="308"/>
      <c r="B32" s="326"/>
      <c r="C32" s="326"/>
      <c r="D32" s="326"/>
      <c r="E32" s="326"/>
      <c r="M32" s="238" t="str">
        <f>'Worksheet 1'!P41</f>
        <v>% of Fleet Value</v>
      </c>
      <c r="N32" s="234">
        <f>'Worksheet 1'!Q41</f>
        <v>2014</v>
      </c>
      <c r="O32" s="234">
        <f>'Worksheet 1'!R41</f>
        <v>2015</v>
      </c>
      <c r="P32" s="234">
        <f>'Worksheet 1'!S41</f>
        <v>2016</v>
      </c>
      <c r="Q32" s="327" t="str">
        <f>'Worksheet 1'!T41</f>
        <v>Average</v>
      </c>
      <c r="S32" s="247" t="str">
        <f>'Worksheet 1'!V32</f>
        <v>Sales</v>
      </c>
      <c r="T32" s="252" t="e">
        <f>'Worksheet 1'!W32</f>
        <v>#DIV/0!</v>
      </c>
      <c r="U32" s="252" t="e">
        <f>'Worksheet 1'!X32</f>
        <v>#DIV/0!</v>
      </c>
      <c r="V32" s="252" t="e">
        <f>'Worksheet 1'!Y32</f>
        <v>#DIV/0!</v>
      </c>
      <c r="W32" s="253" t="e">
        <f>'Worksheet 1'!Z32</f>
        <v>#DIV/0!</v>
      </c>
      <c r="Y32" s="247"/>
      <c r="Z32" s="333">
        <f>'Worksheet 1'!B32</f>
        <v>0</v>
      </c>
      <c r="AA32" s="248" t="e">
        <f>'Worksheet 1'!C32</f>
        <v>#DIV/0!</v>
      </c>
      <c r="AB32" s="288">
        <f>'Worksheet 1'!D32</f>
        <v>0</v>
      </c>
      <c r="AC32" s="264">
        <f>'Worksheet 1'!E32</f>
        <v>0</v>
      </c>
      <c r="AD32" s="264">
        <f>'Worksheet 1'!F32</f>
        <v>0</v>
      </c>
      <c r="AE32" s="264">
        <f>'Worksheet 1'!G32</f>
        <v>0</v>
      </c>
      <c r="AF32" s="252" t="e">
        <f>'Worksheet 1'!H32</f>
        <v>#DIV/0!</v>
      </c>
      <c r="AG32" s="252" t="e">
        <f>'Worksheet 1'!I32</f>
        <v>#DIV/0!</v>
      </c>
      <c r="AH32" s="248" t="e">
        <f>'Worksheet 1'!J32</f>
        <v>#DIV/0!</v>
      </c>
      <c r="AI32" s="264"/>
      <c r="AJ32" s="250" t="e">
        <f>'Worksheet 1'!L32</f>
        <v>#DIV/0!</v>
      </c>
      <c r="AK32" s="248" t="e">
        <f>'Worksheet 1'!M32</f>
        <v>#DIV/0!</v>
      </c>
      <c r="AL32" s="289" t="e">
        <f>'Worksheet 1'!N32</f>
        <v>#DIV/0!</v>
      </c>
    </row>
    <row r="33" spans="13:38" ht="15" x14ac:dyDescent="0.25">
      <c r="M33" s="247" t="str">
        <f>'Worksheet 1'!P42</f>
        <v>Sedan</v>
      </c>
      <c r="N33" s="250" t="e">
        <f>'Worksheet 1'!Q42</f>
        <v>#DIV/0!</v>
      </c>
      <c r="O33" s="250" t="e">
        <f>'Worksheet 1'!R42</f>
        <v>#DIV/0!</v>
      </c>
      <c r="P33" s="250" t="e">
        <f>'Worksheet 1'!S42</f>
        <v>#DIV/0!</v>
      </c>
      <c r="Q33" s="251" t="e">
        <f>'Worksheet 1'!T42</f>
        <v>#DIV/0!</v>
      </c>
      <c r="S33" s="247" t="str">
        <f>'Worksheet 1'!V33</f>
        <v>Fuel</v>
      </c>
      <c r="T33" s="252" t="e">
        <f>'Worksheet 1'!W33</f>
        <v>#DIV/0!</v>
      </c>
      <c r="U33" s="252" t="e">
        <f>'Worksheet 1'!X33</f>
        <v>#DIV/0!</v>
      </c>
      <c r="V33" s="252" t="e">
        <f>'Worksheet 1'!Y33</f>
        <v>#DIV/0!</v>
      </c>
      <c r="W33" s="253" t="e">
        <f>'Worksheet 1'!Z33</f>
        <v>#DIV/0!</v>
      </c>
      <c r="Y33" s="298" t="str">
        <f>'Worksheet 1'!A33</f>
        <v>EXPENSES</v>
      </c>
      <c r="Z33" s="264"/>
      <c r="AA33" s="248"/>
      <c r="AB33" s="299"/>
      <c r="AC33" s="264"/>
      <c r="AD33" s="264"/>
      <c r="AE33" s="264"/>
      <c r="AF33" s="264"/>
      <c r="AG33" s="264"/>
      <c r="AH33" s="264"/>
      <c r="AI33" s="264"/>
      <c r="AJ33" s="300"/>
      <c r="AK33" s="264"/>
      <c r="AL33" s="301"/>
    </row>
    <row r="34" spans="13:38" x14ac:dyDescent="0.2">
      <c r="M34" s="247" t="str">
        <f>'Worksheet 1'!P43</f>
        <v>SUV</v>
      </c>
      <c r="N34" s="250" t="e">
        <f>'Worksheet 1'!Q43</f>
        <v>#DIV/0!</v>
      </c>
      <c r="O34" s="250" t="e">
        <f>'Worksheet 1'!R43</f>
        <v>#DIV/0!</v>
      </c>
      <c r="P34" s="250" t="e">
        <f>'Worksheet 1'!S43</f>
        <v>#DIV/0!</v>
      </c>
      <c r="Q34" s="251" t="e">
        <f>'Worksheet 1'!T43</f>
        <v>#DIV/0!</v>
      </c>
      <c r="S34" s="247" t="str">
        <f>'Worksheet 1'!V34</f>
        <v>Direct Labor</v>
      </c>
      <c r="T34" s="252" t="e">
        <f>'Worksheet 1'!W34</f>
        <v>#DIV/0!</v>
      </c>
      <c r="U34" s="252" t="e">
        <f>'Worksheet 1'!X34</f>
        <v>#DIV/0!</v>
      </c>
      <c r="V34" s="252" t="e">
        <f>'Worksheet 1'!Y34</f>
        <v>#DIV/0!</v>
      </c>
      <c r="W34" s="253" t="e">
        <f>'Worksheet 1'!Z34</f>
        <v>#DIV/0!</v>
      </c>
      <c r="Y34" s="247" t="str">
        <f>'Worksheet 1'!A34</f>
        <v>Fuel</v>
      </c>
      <c r="Z34" s="264"/>
      <c r="AA34" s="248"/>
      <c r="AB34" s="262">
        <f>'Worksheet 1'!D34</f>
        <v>0</v>
      </c>
      <c r="AC34" s="250" t="e">
        <f>'Worksheet 1'!E34</f>
        <v>#DIV/0!</v>
      </c>
      <c r="AD34" s="264"/>
      <c r="AE34" s="264"/>
      <c r="AF34" s="264"/>
      <c r="AG34" s="264"/>
      <c r="AH34" s="264"/>
      <c r="AI34" s="264"/>
      <c r="AJ34" s="300"/>
      <c r="AK34" s="264"/>
      <c r="AL34" s="301"/>
    </row>
    <row r="35" spans="13:38" x14ac:dyDescent="0.2">
      <c r="M35" s="247" t="str">
        <f>'Worksheet 1'!P44</f>
        <v>Van</v>
      </c>
      <c r="N35" s="250" t="e">
        <f>'Worksheet 1'!Q44</f>
        <v>#DIV/0!</v>
      </c>
      <c r="O35" s="250" t="e">
        <f>'Worksheet 1'!R44</f>
        <v>#DIV/0!</v>
      </c>
      <c r="P35" s="250" t="e">
        <f>'Worksheet 1'!S44</f>
        <v>#DIV/0!</v>
      </c>
      <c r="Q35" s="251" t="e">
        <f>'Worksheet 1'!T44</f>
        <v>#DIV/0!</v>
      </c>
      <c r="S35" s="247" t="str">
        <f>'Worksheet 1'!V35</f>
        <v>Other Labor</v>
      </c>
      <c r="T35" s="252" t="e">
        <f>'Worksheet 1'!W35</f>
        <v>#DIV/0!</v>
      </c>
      <c r="U35" s="252" t="e">
        <f>'Worksheet 1'!X35</f>
        <v>#DIV/0!</v>
      </c>
      <c r="V35" s="252" t="e">
        <f>'Worksheet 1'!Y35</f>
        <v>#DIV/0!</v>
      </c>
      <c r="W35" s="253" t="e">
        <f>'Worksheet 1'!Z35</f>
        <v>#DIV/0!</v>
      </c>
      <c r="Y35" s="247" t="str">
        <f>'Worksheet 1'!A35</f>
        <v>Direct Labor</v>
      </c>
      <c r="Z35" s="264"/>
      <c r="AA35" s="248"/>
      <c r="AB35" s="262">
        <f>'Worksheet 1'!D35</f>
        <v>0</v>
      </c>
      <c r="AC35" s="250" t="e">
        <f>'Worksheet 1'!E35</f>
        <v>#DIV/0!</v>
      </c>
      <c r="AD35" s="264"/>
      <c r="AE35" s="264"/>
      <c r="AF35" s="264"/>
      <c r="AG35" s="264"/>
      <c r="AH35" s="264"/>
      <c r="AI35" s="264"/>
      <c r="AJ35" s="300"/>
      <c r="AK35" s="264"/>
      <c r="AL35" s="301"/>
    </row>
    <row r="36" spans="13:38" x14ac:dyDescent="0.2">
      <c r="M36" s="247" t="str">
        <f>'Worksheet 1'!P45</f>
        <v>Limousine</v>
      </c>
      <c r="N36" s="250" t="e">
        <f>'Worksheet 1'!Q45</f>
        <v>#DIV/0!</v>
      </c>
      <c r="O36" s="250" t="e">
        <f>'Worksheet 1'!R45</f>
        <v>#DIV/0!</v>
      </c>
      <c r="P36" s="250" t="e">
        <f>'Worksheet 1'!S45</f>
        <v>#DIV/0!</v>
      </c>
      <c r="Q36" s="251" t="e">
        <f>'Worksheet 1'!T45</f>
        <v>#DIV/0!</v>
      </c>
      <c r="S36" s="247" t="str">
        <f>'Worksheet 1'!V36</f>
        <v>Insurance</v>
      </c>
      <c r="T36" s="252" t="e">
        <f>'Worksheet 1'!W36</f>
        <v>#DIV/0!</v>
      </c>
      <c r="U36" s="252" t="e">
        <f>'Worksheet 1'!X36</f>
        <v>#DIV/0!</v>
      </c>
      <c r="V36" s="252" t="e">
        <f>'Worksheet 1'!Y36</f>
        <v>#DIV/0!</v>
      </c>
      <c r="W36" s="253" t="e">
        <f>'Worksheet 1'!Z36</f>
        <v>#DIV/0!</v>
      </c>
      <c r="Y36" s="247" t="str">
        <f>'Worksheet 1'!A36</f>
        <v>Other Labor</v>
      </c>
      <c r="Z36" s="264"/>
      <c r="AA36" s="248"/>
      <c r="AB36" s="262">
        <f>'Worksheet 1'!D36</f>
        <v>0</v>
      </c>
      <c r="AC36" s="250" t="e">
        <f>'Worksheet 1'!E36</f>
        <v>#DIV/0!</v>
      </c>
      <c r="AD36" s="264"/>
      <c r="AE36" s="264"/>
      <c r="AF36" s="264"/>
      <c r="AG36" s="264"/>
      <c r="AH36" s="264"/>
      <c r="AI36" s="264"/>
      <c r="AJ36" s="300"/>
      <c r="AK36" s="264"/>
      <c r="AL36" s="301"/>
    </row>
    <row r="37" spans="13:38" x14ac:dyDescent="0.2">
      <c r="M37" s="247" t="str">
        <f>'Worksheet 1'!P46</f>
        <v>Minibus</v>
      </c>
      <c r="N37" s="250" t="e">
        <f>'Worksheet 1'!Q46</f>
        <v>#DIV/0!</v>
      </c>
      <c r="O37" s="250" t="e">
        <f>'Worksheet 1'!R46</f>
        <v>#DIV/0!</v>
      </c>
      <c r="P37" s="250" t="e">
        <f>'Worksheet 1'!S46</f>
        <v>#DIV/0!</v>
      </c>
      <c r="Q37" s="251" t="e">
        <f>'Worksheet 1'!T46</f>
        <v>#DIV/0!</v>
      </c>
      <c r="S37" s="247" t="str">
        <f>'Worksheet 1'!V37</f>
        <v>Repairs</v>
      </c>
      <c r="T37" s="252" t="e">
        <f>'Worksheet 1'!W37</f>
        <v>#DIV/0!</v>
      </c>
      <c r="U37" s="252" t="e">
        <f>'Worksheet 1'!X37</f>
        <v>#DIV/0!</v>
      </c>
      <c r="V37" s="252" t="e">
        <f>'Worksheet 1'!Y37</f>
        <v>#DIV/0!</v>
      </c>
      <c r="W37" s="253" t="e">
        <f>'Worksheet 1'!Z37</f>
        <v>#DIV/0!</v>
      </c>
      <c r="Y37" s="247" t="str">
        <f>'Worksheet 1'!A37</f>
        <v>Insurance</v>
      </c>
      <c r="Z37" s="264"/>
      <c r="AA37" s="248"/>
      <c r="AB37" s="262">
        <f>'Worksheet 1'!D37</f>
        <v>0</v>
      </c>
      <c r="AC37" s="250" t="e">
        <f>'Worksheet 1'!E37</f>
        <v>#DIV/0!</v>
      </c>
      <c r="AD37" s="264"/>
      <c r="AE37" s="264"/>
      <c r="AF37" s="264"/>
      <c r="AG37" s="264"/>
      <c r="AH37" s="264"/>
      <c r="AI37" s="264"/>
      <c r="AJ37" s="300"/>
      <c r="AK37" s="264"/>
      <c r="AL37" s="301"/>
    </row>
    <row r="38" spans="13:38" ht="15" thickBot="1" x14ac:dyDescent="0.25">
      <c r="M38" s="306" t="str">
        <f>'Worksheet 1'!P47</f>
        <v>Motor Coach</v>
      </c>
      <c r="N38" s="266" t="e">
        <f>'Worksheet 1'!Q47</f>
        <v>#DIV/0!</v>
      </c>
      <c r="O38" s="266" t="e">
        <f>'Worksheet 1'!R47</f>
        <v>#DIV/0!</v>
      </c>
      <c r="P38" s="266" t="e">
        <f>'Worksheet 1'!S47</f>
        <v>#DIV/0!</v>
      </c>
      <c r="Q38" s="267" t="e">
        <f>'Worksheet 1'!T47</f>
        <v>#DIV/0!</v>
      </c>
      <c r="S38" s="247" t="str">
        <f>'Worksheet 1'!V38</f>
        <v>Interest</v>
      </c>
      <c r="T38" s="252" t="e">
        <f>'Worksheet 1'!W38</f>
        <v>#DIV/0!</v>
      </c>
      <c r="U38" s="252" t="e">
        <f>'Worksheet 1'!X38</f>
        <v>#DIV/0!</v>
      </c>
      <c r="V38" s="252" t="e">
        <f>'Worksheet 1'!Y38</f>
        <v>#DIV/0!</v>
      </c>
      <c r="W38" s="253" t="e">
        <f>'Worksheet 1'!Z38</f>
        <v>#DIV/0!</v>
      </c>
      <c r="Y38" s="247" t="str">
        <f>'Worksheet 1'!A38</f>
        <v>Repairs</v>
      </c>
      <c r="Z38" s="264"/>
      <c r="AA38" s="248"/>
      <c r="AB38" s="262">
        <f>'Worksheet 1'!D38</f>
        <v>0</v>
      </c>
      <c r="AC38" s="250" t="e">
        <f>'Worksheet 1'!E38</f>
        <v>#DIV/0!</v>
      </c>
      <c r="AD38" s="264"/>
      <c r="AE38" s="264"/>
      <c r="AF38" s="264"/>
      <c r="AG38" s="264"/>
      <c r="AH38" s="264"/>
      <c r="AI38" s="264"/>
      <c r="AJ38" s="300"/>
      <c r="AK38" s="264"/>
      <c r="AL38" s="301"/>
    </row>
    <row r="39" spans="13:38" ht="15" thickBot="1" x14ac:dyDescent="0.25">
      <c r="S39" s="247" t="str">
        <f>'Worksheet 1'!V39</f>
        <v>All Other Expenses</v>
      </c>
      <c r="T39" s="278" t="e">
        <f>'Worksheet 1'!W39</f>
        <v>#DIV/0!</v>
      </c>
      <c r="U39" s="278" t="e">
        <f>'Worksheet 1'!X39</f>
        <v>#DIV/0!</v>
      </c>
      <c r="V39" s="278" t="e">
        <f>'Worksheet 1'!Y39</f>
        <v>#DIV/0!</v>
      </c>
      <c r="W39" s="286" t="e">
        <f>'Worksheet 1'!Z39</f>
        <v>#DIV/0!</v>
      </c>
      <c r="Y39" s="247" t="str">
        <f>'Worksheet 1'!A39</f>
        <v>Interest</v>
      </c>
      <c r="Z39" s="264"/>
      <c r="AA39" s="248"/>
      <c r="AB39" s="262">
        <f>'Worksheet 1'!D39</f>
        <v>0</v>
      </c>
      <c r="AC39" s="250" t="e">
        <f>'Worksheet 1'!E39</f>
        <v>#DIV/0!</v>
      </c>
      <c r="AD39" s="264"/>
      <c r="AE39" s="264"/>
      <c r="AF39" s="264"/>
      <c r="AG39" s="264"/>
      <c r="AH39" s="264"/>
      <c r="AI39" s="264"/>
      <c r="AJ39" s="300"/>
      <c r="AK39" s="264"/>
      <c r="AL39" s="301"/>
    </row>
    <row r="40" spans="13:38" ht="15" thickBot="1" x14ac:dyDescent="0.25">
      <c r="S40" s="247" t="str">
        <f>'Worksheet 1'!V40</f>
        <v>Total Expenses</v>
      </c>
      <c r="T40" s="296" t="e">
        <f>'Worksheet 1'!W40</f>
        <v>#DIV/0!</v>
      </c>
      <c r="U40" s="296" t="e">
        <f>'Worksheet 1'!X40</f>
        <v>#DIV/0!</v>
      </c>
      <c r="V40" s="296" t="e">
        <f>'Worksheet 1'!Y40</f>
        <v>#DIV/0!</v>
      </c>
      <c r="W40" s="297" t="e">
        <f>'Worksheet 1'!Z40</f>
        <v>#DIV/0!</v>
      </c>
      <c r="Y40" s="247" t="str">
        <f>'Worksheet 1'!A40</f>
        <v>All Other Expenses</v>
      </c>
      <c r="Z40" s="264"/>
      <c r="AA40" s="248"/>
      <c r="AB40" s="276">
        <f>'Worksheet 1'!D40</f>
        <v>0</v>
      </c>
      <c r="AC40" s="250" t="e">
        <f>'Worksheet 1'!E40</f>
        <v>#DIV/0!</v>
      </c>
      <c r="AD40" s="264"/>
      <c r="AE40" s="264"/>
      <c r="AF40" s="264"/>
      <c r="AG40" s="264"/>
      <c r="AH40" s="264"/>
      <c r="AI40" s="264"/>
      <c r="AJ40" s="300"/>
      <c r="AK40" s="264"/>
      <c r="AL40" s="301"/>
    </row>
    <row r="41" spans="13:38" ht="15" thickBot="1" x14ac:dyDescent="0.25">
      <c r="S41" s="247" t="str">
        <f>'Worksheet 1'!V41</f>
        <v>Operating Profit</v>
      </c>
      <c r="T41" s="252" t="e">
        <f>'Worksheet 1'!W41</f>
        <v>#DIV/0!</v>
      </c>
      <c r="U41" s="252" t="e">
        <f>'Worksheet 1'!X41</f>
        <v>#DIV/0!</v>
      </c>
      <c r="V41" s="252" t="e">
        <f>'Worksheet 1'!Y41</f>
        <v>#DIV/0!</v>
      </c>
      <c r="W41" s="253" t="e">
        <f>'Worksheet 1'!Z41</f>
        <v>#DIV/0!</v>
      </c>
      <c r="Y41" s="247" t="str">
        <f>'Worksheet 1'!A41</f>
        <v>Total Expenses</v>
      </c>
      <c r="Z41" s="264"/>
      <c r="AA41" s="248"/>
      <c r="AB41" s="313">
        <f>'Worksheet 1'!D41</f>
        <v>0</v>
      </c>
      <c r="AC41" s="250" t="e">
        <f>'Worksheet 1'!E41</f>
        <v>#DIV/0!</v>
      </c>
      <c r="AD41" s="264"/>
      <c r="AE41" s="264"/>
      <c r="AF41" s="264"/>
      <c r="AG41" s="264"/>
      <c r="AH41" s="264"/>
      <c r="AI41" s="264"/>
      <c r="AJ41" s="300"/>
      <c r="AK41" s="264"/>
      <c r="AL41" s="301"/>
    </row>
    <row r="42" spans="13:38" x14ac:dyDescent="0.2">
      <c r="S42" s="247"/>
      <c r="T42" s="252"/>
      <c r="U42" s="252"/>
      <c r="V42" s="252"/>
      <c r="W42" s="253"/>
      <c r="Y42" s="247" t="str">
        <f>'Worksheet 1'!A42</f>
        <v>Operating Profit</v>
      </c>
      <c r="Z42" s="264"/>
      <c r="AA42" s="248"/>
      <c r="AB42" s="288">
        <f>'Worksheet 1'!D42</f>
        <v>0</v>
      </c>
      <c r="AC42" s="250" t="e">
        <f>'Worksheet 1'!E42</f>
        <v>#DIV/0!</v>
      </c>
      <c r="AD42" s="264"/>
      <c r="AE42" s="264"/>
      <c r="AF42" s="264"/>
      <c r="AG42" s="264"/>
      <c r="AH42" s="264"/>
      <c r="AI42" s="264"/>
      <c r="AJ42" s="300"/>
      <c r="AK42" s="264"/>
      <c r="AL42" s="301"/>
    </row>
    <row r="43" spans="13:38" ht="15" thickBot="1" x14ac:dyDescent="0.25">
      <c r="S43" s="247" t="str">
        <f>'Worksheet 1'!V43</f>
        <v>Depreciation</v>
      </c>
      <c r="T43" s="278" t="e">
        <f>'Worksheet 1'!W43</f>
        <v>#DIV/0!</v>
      </c>
      <c r="U43" s="278" t="e">
        <f>'Worksheet 1'!X43</f>
        <v>#DIV/0!</v>
      </c>
      <c r="V43" s="278" t="e">
        <f>'Worksheet 1'!Y43</f>
        <v>#DIV/0!</v>
      </c>
      <c r="W43" s="286" t="e">
        <f>'Worksheet 1'!Z43</f>
        <v>#DIV/0!</v>
      </c>
      <c r="Y43" s="247"/>
      <c r="Z43" s="264"/>
      <c r="AA43" s="248"/>
      <c r="AB43" s="288"/>
      <c r="AC43" s="250"/>
      <c r="AD43" s="264"/>
      <c r="AE43" s="264"/>
      <c r="AF43" s="264"/>
      <c r="AG43" s="264"/>
      <c r="AH43" s="264"/>
      <c r="AI43" s="264"/>
      <c r="AJ43" s="300"/>
      <c r="AK43" s="264"/>
      <c r="AL43" s="301"/>
    </row>
    <row r="44" spans="13:38" ht="15" thickBot="1" x14ac:dyDescent="0.25">
      <c r="S44" s="306" t="str">
        <f>'Worksheet 1'!V44</f>
        <v>Net Profit</v>
      </c>
      <c r="T44" s="278" t="e">
        <f>'Worksheet 1'!W44</f>
        <v>#DIV/0!</v>
      </c>
      <c r="U44" s="278" t="e">
        <f>'Worksheet 1'!X44</f>
        <v>#DIV/0!</v>
      </c>
      <c r="V44" s="278" t="e">
        <f>'Worksheet 1'!Y44</f>
        <v>#DIV/0!</v>
      </c>
      <c r="W44" s="286" t="e">
        <f>'Worksheet 1'!Z44</f>
        <v>#DIV/0!</v>
      </c>
      <c r="Y44" s="247" t="str">
        <f>'Worksheet 1'!A44</f>
        <v>Depreciation</v>
      </c>
      <c r="Z44" s="264"/>
      <c r="AA44" s="248"/>
      <c r="AB44" s="313" t="e">
        <f>'Worksheet 1'!D44</f>
        <v>#DIV/0!</v>
      </c>
      <c r="AC44" s="250" t="e">
        <f>'Worksheet 1'!E44</f>
        <v>#DIV/0!</v>
      </c>
      <c r="AD44" s="264"/>
      <c r="AE44" s="264"/>
      <c r="AF44" s="264"/>
      <c r="AG44" s="264"/>
      <c r="AH44" s="264"/>
      <c r="AI44" s="264"/>
      <c r="AJ44" s="300"/>
      <c r="AK44" s="264"/>
      <c r="AL44" s="301"/>
    </row>
    <row r="45" spans="13:38" ht="15" thickBot="1" x14ac:dyDescent="0.25">
      <c r="Y45" s="306" t="str">
        <f>'Worksheet 1'!A45</f>
        <v>Net Profit</v>
      </c>
      <c r="Z45" s="280"/>
      <c r="AA45" s="281"/>
      <c r="AB45" s="313" t="e">
        <f>'Worksheet 1'!D45</f>
        <v>#DIV/0!</v>
      </c>
      <c r="AC45" s="266" t="e">
        <f>'Worksheet 1'!E45</f>
        <v>#DIV/0!</v>
      </c>
      <c r="AD45" s="280"/>
      <c r="AE45" s="280"/>
      <c r="AF45" s="280"/>
      <c r="AG45" s="280"/>
      <c r="AH45" s="280"/>
      <c r="AI45" s="280"/>
      <c r="AJ45" s="314"/>
      <c r="AK45" s="280"/>
      <c r="AL45" s="315"/>
    </row>
    <row r="46" spans="13:38" ht="15.75" thickBot="1" x14ac:dyDescent="0.3">
      <c r="Y46" s="308"/>
      <c r="Z46" s="317"/>
      <c r="AA46" s="318"/>
      <c r="AB46" s="318"/>
      <c r="AC46" s="317"/>
      <c r="AD46" s="317"/>
      <c r="AE46" s="317"/>
      <c r="AF46" s="317"/>
      <c r="AG46" s="317"/>
      <c r="AH46" s="317"/>
      <c r="AI46" s="317"/>
      <c r="AJ46" s="319"/>
      <c r="AK46" s="317"/>
      <c r="AL46" s="317"/>
    </row>
    <row r="47" spans="13:38" ht="15" x14ac:dyDescent="0.25">
      <c r="Y47" s="238" t="str">
        <f>'Worksheet 1'!A47</f>
        <v>YEAR END 2016</v>
      </c>
      <c r="Z47" s="241" t="str">
        <f>'Worksheet 1'!B47</f>
        <v xml:space="preserve"># of </v>
      </c>
      <c r="AA47" s="242" t="str">
        <f>'Worksheet 1'!C47</f>
        <v>$ per Hr</v>
      </c>
      <c r="AB47" s="243" t="str">
        <f>'Worksheet 1'!D47</f>
        <v xml:space="preserve">Annual </v>
      </c>
      <c r="AC47" s="244" t="str">
        <f>'Worksheet 1'!E47</f>
        <v xml:space="preserve">Annual </v>
      </c>
      <c r="AD47" s="244" t="str">
        <f>'Worksheet 1'!F47</f>
        <v>Billed</v>
      </c>
      <c r="AE47" s="244" t="str">
        <f>'Worksheet 1'!G47</f>
        <v># of</v>
      </c>
      <c r="AF47" s="244" t="str">
        <f>'Worksheet 1'!H47</f>
        <v>Average</v>
      </c>
      <c r="AG47" s="244" t="str">
        <f>'Worksheet 1'!I47</f>
        <v>Average</v>
      </c>
      <c r="AH47" s="244" t="str">
        <f>'Worksheet 1'!J47</f>
        <v>Fleet Value</v>
      </c>
      <c r="AI47" s="244" t="str">
        <f>'Worksheet 1'!K47</f>
        <v>Expected</v>
      </c>
      <c r="AJ47" s="245" t="str">
        <f>'Worksheet 1'!L47</f>
        <v xml:space="preserve">Annual </v>
      </c>
      <c r="AK47" s="244" t="str">
        <f>'Worksheet 1'!M47</f>
        <v>$ of Annual</v>
      </c>
      <c r="AL47" s="246" t="str">
        <f>'Worksheet 1'!N47</f>
        <v xml:space="preserve">Beg Fleet </v>
      </c>
    </row>
    <row r="48" spans="13:38" ht="15.75" thickBot="1" x14ac:dyDescent="0.3">
      <c r="Y48" s="247"/>
      <c r="Z48" s="254" t="str">
        <f>'Worksheet 1'!B48</f>
        <v>Units</v>
      </c>
      <c r="AA48" s="255" t="str">
        <f>'Worksheet 1'!C48</f>
        <v>Billed</v>
      </c>
      <c r="AB48" s="256" t="str">
        <f>'Worksheet 1'!D48</f>
        <v>Revenue</v>
      </c>
      <c r="AC48" s="257" t="str">
        <f>'Worksheet 1'!E48</f>
        <v>Miles</v>
      </c>
      <c r="AD48" s="257" t="str">
        <f>'Worksheet 1'!F48</f>
        <v>Hours</v>
      </c>
      <c r="AE48" s="257" t="str">
        <f>'Worksheet 1'!G48</f>
        <v>Runs</v>
      </c>
      <c r="AF48" s="257" t="str">
        <f>'Worksheet 1'!H48</f>
        <v>$ Per Run</v>
      </c>
      <c r="AG48" s="257" t="str">
        <f>'Worksheet 1'!I48</f>
        <v>$ Per Mile</v>
      </c>
      <c r="AH48" s="257" t="str">
        <f>'Worksheet 1'!J48</f>
        <v>Per Unit</v>
      </c>
      <c r="AI48" s="257" t="str">
        <f>'Worksheet 1'!K48</f>
        <v>Miles/Life</v>
      </c>
      <c r="AJ48" s="258" t="str">
        <f>'Worksheet 1'!L48</f>
        <v>Deprecation</v>
      </c>
      <c r="AK48" s="257" t="str">
        <f>'Worksheet 1'!M48</f>
        <v>Deprecation</v>
      </c>
      <c r="AL48" s="259" t="str">
        <f>'Worksheet 1'!N48</f>
        <v>Value</v>
      </c>
    </row>
    <row r="49" spans="1:38" ht="15.75" thickBot="1" x14ac:dyDescent="0.25">
      <c r="A49" s="328" t="str">
        <f>'Worksheet 1'!P56</f>
        <v>CHANGES IN FLEET 2014</v>
      </c>
      <c r="B49" s="329"/>
      <c r="C49" s="330"/>
      <c r="D49" s="331"/>
      <c r="E49" s="329"/>
      <c r="F49" s="329"/>
      <c r="G49" s="332"/>
      <c r="Y49" s="247" t="str">
        <f>'Worksheet 1'!A49</f>
        <v>Sedan</v>
      </c>
      <c r="Z49" s="333">
        <f>'Worksheet 1'!B49</f>
        <v>0</v>
      </c>
      <c r="AA49" s="261" t="e">
        <f>'Worksheet 1'!C49</f>
        <v>#DIV/0!</v>
      </c>
      <c r="AB49" s="262">
        <f>'Worksheet 1'!D49</f>
        <v>0</v>
      </c>
      <c r="AC49" s="263">
        <f>'Worksheet 1'!E49</f>
        <v>0</v>
      </c>
      <c r="AD49" s="263">
        <f>'Worksheet 1'!F49</f>
        <v>0</v>
      </c>
      <c r="AE49" s="263">
        <f>'Worksheet 1'!G49</f>
        <v>0</v>
      </c>
      <c r="AF49" s="252" t="e">
        <f>'Worksheet 1'!H49</f>
        <v>#DIV/0!</v>
      </c>
      <c r="AG49" s="252" t="e">
        <f>'Worksheet 1'!I49</f>
        <v>#DIV/0!</v>
      </c>
      <c r="AH49" s="261" t="e">
        <f>'Worksheet 1'!J49</f>
        <v>#DIV/0!</v>
      </c>
      <c r="AI49" s="264">
        <f>'Worksheet 1'!K49</f>
        <v>250000</v>
      </c>
      <c r="AJ49" s="334" t="e">
        <f>'Worksheet 1'!L49</f>
        <v>#DIV/0!</v>
      </c>
      <c r="AK49" s="248" t="e">
        <f>'Worksheet 1'!M49</f>
        <v>#DIV/0!</v>
      </c>
      <c r="AL49" s="289" t="e">
        <f>'Worksheet 1'!N49</f>
        <v>#DIV/0!</v>
      </c>
    </row>
    <row r="50" spans="1:38" ht="15" x14ac:dyDescent="0.25">
      <c r="A50" s="335" t="str">
        <f>'Worksheet 1'!P57</f>
        <v>Vehicle</v>
      </c>
      <c r="B50" s="336" t="str">
        <f>'Worksheet 1'!Q57</f>
        <v>Number</v>
      </c>
      <c r="C50" s="336" t="str">
        <f>'Worksheet 1'!R57</f>
        <v xml:space="preserve">Original </v>
      </c>
      <c r="D50" s="336" t="str">
        <f>'Worksheet 1'!S57</f>
        <v>Vehicle</v>
      </c>
      <c r="E50" s="337" t="str">
        <f>'Worksheet 1'!T57</f>
        <v>Vehicle</v>
      </c>
      <c r="F50" s="336" t="str">
        <f>'Worksheet 1'!U57</f>
        <v>Total</v>
      </c>
      <c r="G50" s="338" t="str">
        <f>'Worksheet 1'!V57</f>
        <v>End Fleet</v>
      </c>
      <c r="Y50" s="247" t="str">
        <f>'Worksheet 1'!A50</f>
        <v>SUV</v>
      </c>
      <c r="Z50" s="333">
        <f>'Worksheet 1'!B50</f>
        <v>0</v>
      </c>
      <c r="AA50" s="261" t="e">
        <f>'Worksheet 1'!C50</f>
        <v>#DIV/0!</v>
      </c>
      <c r="AB50" s="262">
        <f>'Worksheet 1'!D50</f>
        <v>0</v>
      </c>
      <c r="AC50" s="263">
        <f>'Worksheet 1'!E50</f>
        <v>0</v>
      </c>
      <c r="AD50" s="263">
        <f>'Worksheet 1'!F50</f>
        <v>0</v>
      </c>
      <c r="AE50" s="263">
        <f>'Worksheet 1'!G50</f>
        <v>0</v>
      </c>
      <c r="AF50" s="252" t="e">
        <f>'Worksheet 1'!H50</f>
        <v>#DIV/0!</v>
      </c>
      <c r="AG50" s="252" t="e">
        <f>'Worksheet 1'!I50</f>
        <v>#DIV/0!</v>
      </c>
      <c r="AH50" s="261" t="e">
        <f>'Worksheet 1'!J50</f>
        <v>#DIV/0!</v>
      </c>
      <c r="AI50" s="264">
        <f>'Worksheet 1'!K50</f>
        <v>250000</v>
      </c>
      <c r="AJ50" s="250" t="e">
        <f>'Worksheet 1'!L50</f>
        <v>#DIV/0!</v>
      </c>
      <c r="AK50" s="248" t="e">
        <f>'Worksheet 1'!M50</f>
        <v>#DIV/0!</v>
      </c>
      <c r="AL50" s="289" t="e">
        <f>'Worksheet 1'!N50</f>
        <v>#DIV/0!</v>
      </c>
    </row>
    <row r="51" spans="1:38" ht="15.75" thickBot="1" x14ac:dyDescent="0.3">
      <c r="A51" s="339" t="str">
        <f>'Worksheet 1'!P58</f>
        <v>Class</v>
      </c>
      <c r="B51" s="257" t="str">
        <f>'Worksheet 1'!Q58</f>
        <v>of Changes</v>
      </c>
      <c r="C51" s="257" t="str">
        <f>'Worksheet 1'!R58</f>
        <v>Cost</v>
      </c>
      <c r="D51" s="257" t="str">
        <f>'Worksheet 1'!S58</f>
        <v>Purchases</v>
      </c>
      <c r="E51" s="258" t="str">
        <f>'Worksheet 1'!T58</f>
        <v>Sales</v>
      </c>
      <c r="F51" s="257" t="str">
        <f>'Worksheet 1'!U58</f>
        <v>Depreciation</v>
      </c>
      <c r="G51" s="259" t="str">
        <f>'Worksheet 1'!V58</f>
        <v>Value</v>
      </c>
      <c r="Y51" s="247" t="str">
        <f>'Worksheet 1'!A51</f>
        <v>Van</v>
      </c>
      <c r="Z51" s="333">
        <f>'Worksheet 1'!B51</f>
        <v>0</v>
      </c>
      <c r="AA51" s="261" t="e">
        <f>'Worksheet 1'!C51</f>
        <v>#DIV/0!</v>
      </c>
      <c r="AB51" s="262">
        <f>'Worksheet 1'!D51</f>
        <v>0</v>
      </c>
      <c r="AC51" s="263">
        <f>'Worksheet 1'!E51</f>
        <v>0</v>
      </c>
      <c r="AD51" s="263">
        <f>'Worksheet 1'!F51</f>
        <v>0</v>
      </c>
      <c r="AE51" s="263">
        <f>'Worksheet 1'!G51</f>
        <v>0</v>
      </c>
      <c r="AF51" s="252" t="e">
        <f>'Worksheet 1'!H51</f>
        <v>#DIV/0!</v>
      </c>
      <c r="AG51" s="252" t="e">
        <f>'Worksheet 1'!I51</f>
        <v>#DIV/0!</v>
      </c>
      <c r="AH51" s="261" t="e">
        <f>'Worksheet 1'!J51</f>
        <v>#DIV/0!</v>
      </c>
      <c r="AI51" s="264">
        <f>'Worksheet 1'!K51</f>
        <v>250000</v>
      </c>
      <c r="AJ51" s="250" t="e">
        <f>'Worksheet 1'!L51</f>
        <v>#DIV/0!</v>
      </c>
      <c r="AK51" s="248" t="e">
        <f>'Worksheet 1'!M51</f>
        <v>#DIV/0!</v>
      </c>
      <c r="AL51" s="289" t="e">
        <f>'Worksheet 1'!N51</f>
        <v>#DIV/0!</v>
      </c>
    </row>
    <row r="52" spans="1:38" x14ac:dyDescent="0.2">
      <c r="A52" s="247" t="str">
        <f>'Worksheet 1'!P59</f>
        <v>Sedan</v>
      </c>
      <c r="B52" s="264">
        <f>'Worksheet 1'!Q59</f>
        <v>0</v>
      </c>
      <c r="C52" s="248">
        <f>'Worksheet 1'!R59</f>
        <v>0</v>
      </c>
      <c r="D52" s="340">
        <f>'Worksheet 1'!S59</f>
        <v>0</v>
      </c>
      <c r="E52" s="340">
        <f>'Worksheet 1'!T59</f>
        <v>0</v>
      </c>
      <c r="F52" s="248" t="e">
        <f>'Worksheet 1'!U59</f>
        <v>#DIV/0!</v>
      </c>
      <c r="G52" s="289" t="e">
        <f>'Worksheet 1'!V59</f>
        <v>#DIV/0!</v>
      </c>
      <c r="Y52" s="247" t="str">
        <f>'Worksheet 1'!A52</f>
        <v>Limousine</v>
      </c>
      <c r="Z52" s="333">
        <f>'Worksheet 1'!B52</f>
        <v>0</v>
      </c>
      <c r="AA52" s="261" t="e">
        <f>'Worksheet 1'!C52</f>
        <v>#DIV/0!</v>
      </c>
      <c r="AB52" s="262">
        <f>'Worksheet 1'!D52</f>
        <v>0</v>
      </c>
      <c r="AC52" s="263">
        <f>'Worksheet 1'!E52</f>
        <v>0</v>
      </c>
      <c r="AD52" s="263">
        <f>'Worksheet 1'!F52</f>
        <v>0</v>
      </c>
      <c r="AE52" s="263">
        <f>'Worksheet 1'!G52</f>
        <v>0</v>
      </c>
      <c r="AF52" s="252" t="e">
        <f>'Worksheet 1'!H52</f>
        <v>#DIV/0!</v>
      </c>
      <c r="AG52" s="252" t="e">
        <f>'Worksheet 1'!I52</f>
        <v>#DIV/0!</v>
      </c>
      <c r="AH52" s="261" t="e">
        <f>'Worksheet 1'!J52</f>
        <v>#DIV/0!</v>
      </c>
      <c r="AI52" s="264">
        <f>'Worksheet 1'!K52</f>
        <v>200000</v>
      </c>
      <c r="AJ52" s="250" t="e">
        <f>'Worksheet 1'!L52</f>
        <v>#DIV/0!</v>
      </c>
      <c r="AK52" s="248" t="e">
        <f>'Worksheet 1'!M52</f>
        <v>#DIV/0!</v>
      </c>
      <c r="AL52" s="289" t="e">
        <f>'Worksheet 1'!N52</f>
        <v>#DIV/0!</v>
      </c>
    </row>
    <row r="53" spans="1:38" x14ac:dyDescent="0.2">
      <c r="A53" s="247" t="str">
        <f>'Worksheet 1'!P60</f>
        <v>SUV</v>
      </c>
      <c r="B53" s="264">
        <f>'Worksheet 1'!Q60</f>
        <v>0</v>
      </c>
      <c r="C53" s="248">
        <f>'Worksheet 1'!R60</f>
        <v>0</v>
      </c>
      <c r="D53" s="340">
        <f>'Worksheet 1'!S60</f>
        <v>0</v>
      </c>
      <c r="E53" s="340">
        <f>'Worksheet 1'!T60</f>
        <v>0</v>
      </c>
      <c r="F53" s="248" t="e">
        <f>'Worksheet 1'!U60</f>
        <v>#DIV/0!</v>
      </c>
      <c r="G53" s="289" t="e">
        <f>'Worksheet 1'!V60</f>
        <v>#DIV/0!</v>
      </c>
      <c r="Y53" s="247" t="str">
        <f>'Worksheet 1'!A53</f>
        <v>Minibus</v>
      </c>
      <c r="Z53" s="333">
        <f>'Worksheet 1'!B53</f>
        <v>0</v>
      </c>
      <c r="AA53" s="261" t="e">
        <f>'Worksheet 1'!C53</f>
        <v>#DIV/0!</v>
      </c>
      <c r="AB53" s="262">
        <f>'Worksheet 1'!D53</f>
        <v>0</v>
      </c>
      <c r="AC53" s="263">
        <f>'Worksheet 1'!E53</f>
        <v>0</v>
      </c>
      <c r="AD53" s="263">
        <f>'Worksheet 1'!F53</f>
        <v>0</v>
      </c>
      <c r="AE53" s="263">
        <f>'Worksheet 1'!G53</f>
        <v>0</v>
      </c>
      <c r="AF53" s="252" t="e">
        <f>'Worksheet 1'!H53</f>
        <v>#DIV/0!</v>
      </c>
      <c r="AG53" s="252" t="e">
        <f>'Worksheet 1'!I53</f>
        <v>#DIV/0!</v>
      </c>
      <c r="AH53" s="261" t="e">
        <f>'Worksheet 1'!J53</f>
        <v>#DIV/0!</v>
      </c>
      <c r="AI53" s="264">
        <f>'Worksheet 1'!K53</f>
        <v>250000</v>
      </c>
      <c r="AJ53" s="250" t="e">
        <f>'Worksheet 1'!L53</f>
        <v>#DIV/0!</v>
      </c>
      <c r="AK53" s="248" t="e">
        <f>'Worksheet 1'!M53</f>
        <v>#DIV/0!</v>
      </c>
      <c r="AL53" s="289" t="e">
        <f>'Worksheet 1'!N53</f>
        <v>#DIV/0!</v>
      </c>
    </row>
    <row r="54" spans="1:38" ht="15" thickBot="1" x14ac:dyDescent="0.25">
      <c r="A54" s="247" t="str">
        <f>'Worksheet 1'!P61</f>
        <v>Van</v>
      </c>
      <c r="B54" s="264">
        <f>'Worksheet 1'!Q61</f>
        <v>0</v>
      </c>
      <c r="C54" s="248">
        <f>'Worksheet 1'!R61</f>
        <v>0</v>
      </c>
      <c r="D54" s="340">
        <f>'Worksheet 1'!S61</f>
        <v>0</v>
      </c>
      <c r="E54" s="340">
        <f>'Worksheet 1'!T61</f>
        <v>0</v>
      </c>
      <c r="F54" s="248" t="e">
        <f>'Worksheet 1'!U61</f>
        <v>#DIV/0!</v>
      </c>
      <c r="G54" s="289" t="e">
        <f>'Worksheet 1'!V61</f>
        <v>#DIV/0!</v>
      </c>
      <c r="Y54" s="247" t="str">
        <f>'Worksheet 1'!A54</f>
        <v>Motor Coach</v>
      </c>
      <c r="Z54" s="333">
        <f>'Worksheet 1'!B54</f>
        <v>0</v>
      </c>
      <c r="AA54" s="275" t="e">
        <f>'Worksheet 1'!C54</f>
        <v>#DIV/0!</v>
      </c>
      <c r="AB54" s="276">
        <f>'Worksheet 1'!D54</f>
        <v>0</v>
      </c>
      <c r="AC54" s="277">
        <f>'Worksheet 1'!E54</f>
        <v>0</v>
      </c>
      <c r="AD54" s="277">
        <f>'Worksheet 1'!F54</f>
        <v>0</v>
      </c>
      <c r="AE54" s="277">
        <f>'Worksheet 1'!G54</f>
        <v>0</v>
      </c>
      <c r="AF54" s="278" t="e">
        <f>'Worksheet 1'!H54</f>
        <v>#DIV/0!</v>
      </c>
      <c r="AG54" s="278" t="e">
        <f>'Worksheet 1'!I54</f>
        <v>#DIV/0!</v>
      </c>
      <c r="AH54" s="279" t="e">
        <f>'Worksheet 1'!J54</f>
        <v>#DIV/0!</v>
      </c>
      <c r="AI54" s="280">
        <f>'Worksheet 1'!K54</f>
        <v>700000</v>
      </c>
      <c r="AJ54" s="266" t="e">
        <f>'Worksheet 1'!L54</f>
        <v>#DIV/0!</v>
      </c>
      <c r="AK54" s="281" t="e">
        <f>'Worksheet 1'!M54</f>
        <v>#DIV/0!</v>
      </c>
      <c r="AL54" s="316" t="e">
        <f>'Worksheet 1'!N54</f>
        <v>#DIV/0!</v>
      </c>
    </row>
    <row r="55" spans="1:38" x14ac:dyDescent="0.2">
      <c r="A55" s="247" t="str">
        <f>'Worksheet 1'!P62</f>
        <v>Limousine</v>
      </c>
      <c r="B55" s="264">
        <f>'Worksheet 1'!Q62</f>
        <v>0</v>
      </c>
      <c r="C55" s="248">
        <f>'Worksheet 1'!R62</f>
        <v>0</v>
      </c>
      <c r="D55" s="340">
        <f>'Worksheet 1'!S62</f>
        <v>0</v>
      </c>
      <c r="E55" s="340">
        <f>'Worksheet 1'!T62</f>
        <v>0</v>
      </c>
      <c r="F55" s="248" t="e">
        <f>'Worksheet 1'!U62</f>
        <v>#DIV/0!</v>
      </c>
      <c r="G55" s="289" t="e">
        <f>'Worksheet 1'!V62</f>
        <v>#DIV/0!</v>
      </c>
      <c r="Y55" s="247"/>
      <c r="Z55" s="287">
        <f>'Worksheet 1'!B55</f>
        <v>0</v>
      </c>
      <c r="AA55" s="248" t="e">
        <f>'Worksheet 1'!C55</f>
        <v>#DIV/0!</v>
      </c>
      <c r="AB55" s="288">
        <f>'Worksheet 1'!D55</f>
        <v>0</v>
      </c>
      <c r="AC55" s="264">
        <f>'Worksheet 1'!E55</f>
        <v>0</v>
      </c>
      <c r="AD55" s="264">
        <f>'Worksheet 1'!F55</f>
        <v>0</v>
      </c>
      <c r="AE55" s="264">
        <f>'Worksheet 1'!G55</f>
        <v>0</v>
      </c>
      <c r="AF55" s="252" t="e">
        <f>'Worksheet 1'!H55</f>
        <v>#DIV/0!</v>
      </c>
      <c r="AG55" s="252" t="e">
        <f>'Worksheet 1'!I55</f>
        <v>#DIV/0!</v>
      </c>
      <c r="AH55" s="248" t="e">
        <f>'Worksheet 1'!J55</f>
        <v>#DIV/0!</v>
      </c>
      <c r="AI55" s="264"/>
      <c r="AJ55" s="250" t="e">
        <f>'Worksheet 1'!L55</f>
        <v>#DIV/0!</v>
      </c>
      <c r="AK55" s="248" t="e">
        <f>'Worksheet 1'!M55</f>
        <v>#DIV/0!</v>
      </c>
      <c r="AL55" s="289" t="e">
        <f>'Worksheet 1'!N55</f>
        <v>#DIV/0!</v>
      </c>
    </row>
    <row r="56" spans="1:38" ht="15" x14ac:dyDescent="0.25">
      <c r="A56" s="247" t="str">
        <f>'Worksheet 1'!P63</f>
        <v>Minibus</v>
      </c>
      <c r="B56" s="264">
        <f>'Worksheet 1'!Q63</f>
        <v>0</v>
      </c>
      <c r="C56" s="248">
        <f>'Worksheet 1'!R63</f>
        <v>0</v>
      </c>
      <c r="D56" s="340">
        <f>'Worksheet 1'!S63</f>
        <v>0</v>
      </c>
      <c r="E56" s="340">
        <f>'Worksheet 1'!T63</f>
        <v>0</v>
      </c>
      <c r="F56" s="248" t="e">
        <f>'Worksheet 1'!U63</f>
        <v>#DIV/0!</v>
      </c>
      <c r="G56" s="289" t="e">
        <f>'Worksheet 1'!V63</f>
        <v>#DIV/0!</v>
      </c>
      <c r="Y56" s="298" t="str">
        <f>'Worksheet 1'!A56</f>
        <v>EXPENSES</v>
      </c>
      <c r="Z56" s="264"/>
      <c r="AA56" s="248"/>
      <c r="AB56" s="299"/>
      <c r="AC56" s="264"/>
      <c r="AD56" s="264"/>
      <c r="AE56" s="264"/>
      <c r="AF56" s="264"/>
      <c r="AG56" s="264"/>
      <c r="AH56" s="264"/>
      <c r="AI56" s="264"/>
      <c r="AJ56" s="300"/>
      <c r="AK56" s="264"/>
      <c r="AL56" s="301"/>
    </row>
    <row r="57" spans="1:38" ht="15" thickBot="1" x14ac:dyDescent="0.25">
      <c r="A57" s="247" t="str">
        <f>'Worksheet 1'!P64</f>
        <v>Motor Coach</v>
      </c>
      <c r="B57" s="280">
        <f>'Worksheet 1'!Q64</f>
        <v>0</v>
      </c>
      <c r="C57" s="281">
        <f>'Worksheet 1'!R64</f>
        <v>0</v>
      </c>
      <c r="D57" s="341">
        <f>'Worksheet 1'!S64</f>
        <v>0</v>
      </c>
      <c r="E57" s="341">
        <f>'Worksheet 1'!T64</f>
        <v>0</v>
      </c>
      <c r="F57" s="281" t="e">
        <f>'Worksheet 1'!U64</f>
        <v>#DIV/0!</v>
      </c>
      <c r="G57" s="316" t="e">
        <f>'Worksheet 1'!V64</f>
        <v>#DIV/0!</v>
      </c>
      <c r="Y57" s="247" t="str">
        <f>'Worksheet 1'!A57</f>
        <v>Fuel</v>
      </c>
      <c r="Z57" s="264"/>
      <c r="AA57" s="248"/>
      <c r="AB57" s="262">
        <f>'Worksheet 1'!D57</f>
        <v>0</v>
      </c>
      <c r="AC57" s="250" t="e">
        <f>'Worksheet 1'!E57</f>
        <v>#DIV/0!</v>
      </c>
      <c r="AD57" s="264"/>
      <c r="AE57" s="264"/>
      <c r="AF57" s="264"/>
      <c r="AG57" s="264"/>
      <c r="AH57" s="264"/>
      <c r="AI57" s="264"/>
      <c r="AJ57" s="300"/>
      <c r="AK57" s="264"/>
      <c r="AL57" s="301"/>
    </row>
    <row r="58" spans="1:38" ht="15" thickBot="1" x14ac:dyDescent="0.25">
      <c r="A58" s="342" t="str">
        <f>'Worksheet 1'!P65</f>
        <v>Total</v>
      </c>
      <c r="B58" s="280">
        <f>'Worksheet 1'!Q65</f>
        <v>0</v>
      </c>
      <c r="C58" s="281">
        <f>'Worksheet 1'!R65</f>
        <v>0</v>
      </c>
      <c r="D58" s="281">
        <f>'Worksheet 1'!S65</f>
        <v>0</v>
      </c>
      <c r="E58" s="281">
        <f>'Worksheet 1'!T65</f>
        <v>0</v>
      </c>
      <c r="F58" s="281" t="e">
        <f>'Worksheet 1'!U65</f>
        <v>#DIV/0!</v>
      </c>
      <c r="G58" s="316" t="e">
        <f>'Worksheet 1'!V65</f>
        <v>#DIV/0!</v>
      </c>
      <c r="Y58" s="247" t="str">
        <f>'Worksheet 1'!A58</f>
        <v>Direct Labor</v>
      </c>
      <c r="Z58" s="264"/>
      <c r="AA58" s="248"/>
      <c r="AB58" s="262">
        <f>'Worksheet 1'!D58</f>
        <v>0</v>
      </c>
      <c r="AC58" s="250" t="e">
        <f>'Worksheet 1'!E58</f>
        <v>#DIV/0!</v>
      </c>
      <c r="AD58" s="264"/>
      <c r="AE58" s="264"/>
      <c r="AF58" s="264"/>
      <c r="AG58" s="264"/>
      <c r="AH58" s="264"/>
      <c r="AI58" s="264"/>
      <c r="AJ58" s="300"/>
      <c r="AK58" s="264"/>
      <c r="AL58" s="301"/>
    </row>
    <row r="59" spans="1:38" ht="15.75" thickBot="1" x14ac:dyDescent="0.3">
      <c r="A59" s="308"/>
      <c r="B59" s="343"/>
      <c r="C59" s="308"/>
      <c r="D59" s="308"/>
      <c r="E59" s="308"/>
      <c r="F59" s="308"/>
      <c r="G59" s="308"/>
      <c r="Y59" s="247" t="str">
        <f>'Worksheet 1'!A59</f>
        <v>Other Labor</v>
      </c>
      <c r="Z59" s="264"/>
      <c r="AA59" s="248"/>
      <c r="AB59" s="262">
        <f>'Worksheet 1'!D59</f>
        <v>0</v>
      </c>
      <c r="AC59" s="250" t="e">
        <f>'Worksheet 1'!E59</f>
        <v>#DIV/0!</v>
      </c>
      <c r="AD59" s="264"/>
      <c r="AE59" s="264"/>
      <c r="AF59" s="264"/>
      <c r="AG59" s="264"/>
      <c r="AH59" s="264"/>
      <c r="AI59" s="264"/>
      <c r="AJ59" s="300"/>
      <c r="AK59" s="264"/>
      <c r="AL59" s="301"/>
    </row>
    <row r="60" spans="1:38" ht="15.75" thickBot="1" x14ac:dyDescent="0.25">
      <c r="A60" s="344" t="str">
        <f>'Worksheet 1'!P67</f>
        <v>CHANGES IN FLEET 2015</v>
      </c>
      <c r="B60" s="345"/>
      <c r="C60" s="346"/>
      <c r="D60" s="347"/>
      <c r="E60" s="348"/>
      <c r="F60" s="346"/>
      <c r="G60" s="349"/>
      <c r="Y60" s="247" t="str">
        <f>'Worksheet 1'!A60</f>
        <v>Insurance</v>
      </c>
      <c r="Z60" s="264"/>
      <c r="AA60" s="248"/>
      <c r="AB60" s="262">
        <f>'Worksheet 1'!D60</f>
        <v>0</v>
      </c>
      <c r="AC60" s="250" t="e">
        <f>'Worksheet 1'!E60</f>
        <v>#DIV/0!</v>
      </c>
      <c r="AD60" s="264"/>
      <c r="AE60" s="264"/>
      <c r="AF60" s="264"/>
      <c r="AG60" s="264"/>
      <c r="AH60" s="264"/>
      <c r="AI60" s="264"/>
      <c r="AJ60" s="300"/>
      <c r="AK60" s="264"/>
      <c r="AL60" s="301"/>
    </row>
    <row r="61" spans="1:38" ht="15" x14ac:dyDescent="0.25">
      <c r="A61" s="241" t="str">
        <f>'Worksheet 1'!P68</f>
        <v>Vehicle</v>
      </c>
      <c r="B61" s="244" t="str">
        <f>'Worksheet 1'!Q68</f>
        <v>Number</v>
      </c>
      <c r="C61" s="244" t="str">
        <f>'Worksheet 1'!R68</f>
        <v xml:space="preserve">Original </v>
      </c>
      <c r="D61" s="244" t="str">
        <f>'Worksheet 1'!S68</f>
        <v>Vehicle</v>
      </c>
      <c r="E61" s="245" t="str">
        <f>'Worksheet 1'!T68</f>
        <v>Vehicle</v>
      </c>
      <c r="F61" s="244" t="str">
        <f>'Worksheet 1'!U68</f>
        <v>Total</v>
      </c>
      <c r="G61" s="246" t="str">
        <f>'Worksheet 1'!V68</f>
        <v>End Fleet</v>
      </c>
      <c r="Y61" s="247" t="str">
        <f>'Worksheet 1'!A61</f>
        <v>Repairs</v>
      </c>
      <c r="Z61" s="264"/>
      <c r="AA61" s="248"/>
      <c r="AB61" s="262">
        <f>'Worksheet 1'!D61</f>
        <v>0</v>
      </c>
      <c r="AC61" s="250" t="e">
        <f>'Worksheet 1'!E61</f>
        <v>#DIV/0!</v>
      </c>
      <c r="AD61" s="264"/>
      <c r="AE61" s="264"/>
      <c r="AF61" s="264"/>
      <c r="AG61" s="264"/>
      <c r="AH61" s="264"/>
      <c r="AI61" s="264"/>
      <c r="AJ61" s="300"/>
      <c r="AK61" s="264"/>
      <c r="AL61" s="301"/>
    </row>
    <row r="62" spans="1:38" ht="15.75" thickBot="1" x14ac:dyDescent="0.3">
      <c r="A62" s="339" t="str">
        <f>'Worksheet 1'!P69</f>
        <v>Class</v>
      </c>
      <c r="B62" s="257" t="str">
        <f>'Worksheet 1'!Q69</f>
        <v>of Changes</v>
      </c>
      <c r="C62" s="257" t="str">
        <f>'Worksheet 1'!R69</f>
        <v>Cost</v>
      </c>
      <c r="D62" s="257" t="str">
        <f>'Worksheet 1'!S69</f>
        <v>Purchases</v>
      </c>
      <c r="E62" s="258" t="str">
        <f>'Worksheet 1'!T69</f>
        <v>Sales</v>
      </c>
      <c r="F62" s="257" t="str">
        <f>'Worksheet 1'!U69</f>
        <v>Depreciation</v>
      </c>
      <c r="G62" s="259" t="str">
        <f>'Worksheet 1'!V69</f>
        <v>Value</v>
      </c>
      <c r="Y62" s="247" t="str">
        <f>'Worksheet 1'!A62</f>
        <v>Interest</v>
      </c>
      <c r="Z62" s="264"/>
      <c r="AA62" s="248"/>
      <c r="AB62" s="262">
        <f>'Worksheet 1'!D62</f>
        <v>0</v>
      </c>
      <c r="AC62" s="250" t="e">
        <f>'Worksheet 1'!E62</f>
        <v>#DIV/0!</v>
      </c>
      <c r="AD62" s="264"/>
      <c r="AE62" s="264"/>
      <c r="AF62" s="264"/>
      <c r="AG62" s="264"/>
      <c r="AH62" s="264"/>
      <c r="AI62" s="264"/>
      <c r="AJ62" s="300"/>
      <c r="AK62" s="264"/>
      <c r="AL62" s="301"/>
    </row>
    <row r="63" spans="1:38" ht="15" thickBot="1" x14ac:dyDescent="0.25">
      <c r="A63" s="247" t="str">
        <f>'Worksheet 1'!P70</f>
        <v>Sedan</v>
      </c>
      <c r="B63" s="287">
        <f>'Worksheet 1'!Q70</f>
        <v>0</v>
      </c>
      <c r="C63" s="248">
        <f>'Worksheet 1'!R70</f>
        <v>0</v>
      </c>
      <c r="D63" s="340">
        <f>'Worksheet 1'!S70</f>
        <v>0</v>
      </c>
      <c r="E63" s="340">
        <f>'Worksheet 1'!T70</f>
        <v>0</v>
      </c>
      <c r="F63" s="248" t="e">
        <f>'Worksheet 1'!U70</f>
        <v>#DIV/0!</v>
      </c>
      <c r="G63" s="289" t="e">
        <f>'Worksheet 1'!V70</f>
        <v>#DIV/0!</v>
      </c>
      <c r="Y63" s="247" t="str">
        <f>'Worksheet 1'!A63</f>
        <v>All Other Expenses</v>
      </c>
      <c r="Z63" s="264"/>
      <c r="AA63" s="248"/>
      <c r="AB63" s="276">
        <f>'Worksheet 1'!D63</f>
        <v>0</v>
      </c>
      <c r="AC63" s="250" t="e">
        <f>'Worksheet 1'!E63</f>
        <v>#DIV/0!</v>
      </c>
      <c r="AD63" s="264"/>
      <c r="AE63" s="264"/>
      <c r="AF63" s="264"/>
      <c r="AG63" s="264"/>
      <c r="AH63" s="264"/>
      <c r="AI63" s="264"/>
      <c r="AJ63" s="300"/>
      <c r="AK63" s="264"/>
      <c r="AL63" s="301"/>
    </row>
    <row r="64" spans="1:38" ht="15" thickBot="1" x14ac:dyDescent="0.25">
      <c r="A64" s="247" t="str">
        <f>'Worksheet 1'!P71</f>
        <v>SUV</v>
      </c>
      <c r="B64" s="287">
        <f>'Worksheet 1'!Q71</f>
        <v>0</v>
      </c>
      <c r="C64" s="248">
        <f>'Worksheet 1'!R71</f>
        <v>0</v>
      </c>
      <c r="D64" s="340">
        <f>'Worksheet 1'!S71</f>
        <v>0</v>
      </c>
      <c r="E64" s="340">
        <f>'Worksheet 1'!T71</f>
        <v>0</v>
      </c>
      <c r="F64" s="248" t="e">
        <f>'Worksheet 1'!U71</f>
        <v>#DIV/0!</v>
      </c>
      <c r="G64" s="289" t="e">
        <f>'Worksheet 1'!V71</f>
        <v>#DIV/0!</v>
      </c>
      <c r="Y64" s="247" t="str">
        <f>'Worksheet 1'!A64</f>
        <v>Total Expenses</v>
      </c>
      <c r="Z64" s="264"/>
      <c r="AA64" s="248"/>
      <c r="AB64" s="313">
        <f>'Worksheet 1'!D64</f>
        <v>0</v>
      </c>
      <c r="AC64" s="250" t="e">
        <f>'Worksheet 1'!E64</f>
        <v>#DIV/0!</v>
      </c>
      <c r="AD64" s="264"/>
      <c r="AE64" s="264"/>
      <c r="AF64" s="264"/>
      <c r="AG64" s="264"/>
      <c r="AH64" s="264"/>
      <c r="AI64" s="264"/>
      <c r="AJ64" s="300"/>
      <c r="AK64" s="264"/>
      <c r="AL64" s="301"/>
    </row>
    <row r="65" spans="1:38" x14ac:dyDescent="0.2">
      <c r="A65" s="247" t="str">
        <f>'Worksheet 1'!P72</f>
        <v>Van</v>
      </c>
      <c r="B65" s="287">
        <f>'Worksheet 1'!Q72</f>
        <v>0</v>
      </c>
      <c r="C65" s="248">
        <f>'Worksheet 1'!R72</f>
        <v>0</v>
      </c>
      <c r="D65" s="340">
        <f>'Worksheet 1'!S72</f>
        <v>0</v>
      </c>
      <c r="E65" s="340">
        <f>'Worksheet 1'!T72</f>
        <v>0</v>
      </c>
      <c r="F65" s="248" t="e">
        <f>'Worksheet 1'!U72</f>
        <v>#DIV/0!</v>
      </c>
      <c r="G65" s="289" t="e">
        <f>'Worksheet 1'!V72</f>
        <v>#DIV/0!</v>
      </c>
      <c r="Y65" s="247" t="str">
        <f>'Worksheet 1'!A65</f>
        <v>Operating Profit</v>
      </c>
      <c r="Z65" s="264"/>
      <c r="AA65" s="248"/>
      <c r="AB65" s="288">
        <f>'Worksheet 1'!D65</f>
        <v>0</v>
      </c>
      <c r="AC65" s="250" t="e">
        <f>'Worksheet 1'!E65</f>
        <v>#DIV/0!</v>
      </c>
      <c r="AD65" s="264"/>
      <c r="AE65" s="264"/>
      <c r="AF65" s="264"/>
      <c r="AG65" s="264"/>
      <c r="AH65" s="264"/>
      <c r="AI65" s="264"/>
      <c r="AJ65" s="300"/>
      <c r="AK65" s="264"/>
      <c r="AL65" s="301"/>
    </row>
    <row r="66" spans="1:38" x14ac:dyDescent="0.2">
      <c r="A66" s="247" t="str">
        <f>'Worksheet 1'!P73</f>
        <v>Limousine</v>
      </c>
      <c r="B66" s="287">
        <f>'Worksheet 1'!Q73</f>
        <v>0</v>
      </c>
      <c r="C66" s="248">
        <f>'Worksheet 1'!R73</f>
        <v>0</v>
      </c>
      <c r="D66" s="340">
        <f>'Worksheet 1'!S73</f>
        <v>0</v>
      </c>
      <c r="E66" s="340">
        <f>'Worksheet 1'!T73</f>
        <v>0</v>
      </c>
      <c r="F66" s="248" t="e">
        <f>'Worksheet 1'!U73</f>
        <v>#DIV/0!</v>
      </c>
      <c r="G66" s="289" t="e">
        <f>'Worksheet 1'!V73</f>
        <v>#DIV/0!</v>
      </c>
      <c r="Y66" s="247"/>
      <c r="Z66" s="264"/>
      <c r="AA66" s="248"/>
      <c r="AB66" s="288"/>
      <c r="AC66" s="250"/>
      <c r="AD66" s="264"/>
      <c r="AE66" s="264"/>
      <c r="AF66" s="264"/>
      <c r="AG66" s="264"/>
      <c r="AH66" s="264"/>
      <c r="AI66" s="264"/>
      <c r="AJ66" s="300"/>
      <c r="AK66" s="264"/>
      <c r="AL66" s="301"/>
    </row>
    <row r="67" spans="1:38" ht="15" thickBot="1" x14ac:dyDescent="0.25">
      <c r="A67" s="247" t="str">
        <f>'Worksheet 1'!P74</f>
        <v>Minibus</v>
      </c>
      <c r="B67" s="287">
        <f>'Worksheet 1'!Q74</f>
        <v>0</v>
      </c>
      <c r="C67" s="248">
        <f>'Worksheet 1'!R74</f>
        <v>0</v>
      </c>
      <c r="D67" s="340">
        <f>'Worksheet 1'!S74</f>
        <v>0</v>
      </c>
      <c r="E67" s="340">
        <f>'Worksheet 1'!T74</f>
        <v>0</v>
      </c>
      <c r="F67" s="248" t="e">
        <f>'Worksheet 1'!U74</f>
        <v>#DIV/0!</v>
      </c>
      <c r="G67" s="289" t="e">
        <f>'Worksheet 1'!V74</f>
        <v>#DIV/0!</v>
      </c>
      <c r="Y67" s="247" t="str">
        <f>'Worksheet 1'!A67</f>
        <v>Depreciation</v>
      </c>
      <c r="Z67" s="264"/>
      <c r="AA67" s="248"/>
      <c r="AB67" s="313" t="e">
        <f>'Worksheet 1'!D67</f>
        <v>#DIV/0!</v>
      </c>
      <c r="AC67" s="250" t="e">
        <f>'Worksheet 1'!E67</f>
        <v>#DIV/0!</v>
      </c>
      <c r="AD67" s="264"/>
      <c r="AE67" s="264"/>
      <c r="AF67" s="264"/>
      <c r="AG67" s="264"/>
      <c r="AH67" s="264"/>
      <c r="AI67" s="264"/>
      <c r="AJ67" s="300"/>
      <c r="AK67" s="264"/>
      <c r="AL67" s="301"/>
    </row>
    <row r="68" spans="1:38" ht="15" thickBot="1" x14ac:dyDescent="0.25">
      <c r="A68" s="247" t="str">
        <f>'Worksheet 1'!P75</f>
        <v>Motor Coach</v>
      </c>
      <c r="B68" s="350">
        <f>'Worksheet 1'!Q75</f>
        <v>0</v>
      </c>
      <c r="C68" s="281">
        <f>'Worksheet 1'!R75</f>
        <v>0</v>
      </c>
      <c r="D68" s="341">
        <f>'Worksheet 1'!S75</f>
        <v>0</v>
      </c>
      <c r="E68" s="341">
        <f>'Worksheet 1'!T75</f>
        <v>0</v>
      </c>
      <c r="F68" s="281" t="e">
        <f>'Worksheet 1'!U75</f>
        <v>#DIV/0!</v>
      </c>
      <c r="G68" s="316" t="e">
        <f>'Worksheet 1'!V75</f>
        <v>#DIV/0!</v>
      </c>
      <c r="Y68" s="306" t="str">
        <f>'Worksheet 1'!A68</f>
        <v>Net Profit</v>
      </c>
      <c r="Z68" s="280"/>
      <c r="AA68" s="281"/>
      <c r="AB68" s="313" t="e">
        <f>'Worksheet 1'!D68</f>
        <v>#DIV/0!</v>
      </c>
      <c r="AC68" s="266" t="e">
        <f>'Worksheet 1'!E68</f>
        <v>#DIV/0!</v>
      </c>
      <c r="AD68" s="280"/>
      <c r="AE68" s="280"/>
      <c r="AF68" s="280"/>
      <c r="AG68" s="280"/>
      <c r="AH68" s="280"/>
      <c r="AI68" s="280"/>
      <c r="AJ68" s="314"/>
      <c r="AK68" s="280"/>
      <c r="AL68" s="315"/>
    </row>
    <row r="69" spans="1:38" ht="15" thickBot="1" x14ac:dyDescent="0.25">
      <c r="A69" s="342" t="str">
        <f>'Worksheet 1'!P76</f>
        <v>Total</v>
      </c>
      <c r="B69" s="350">
        <f>'Worksheet 1'!Q76</f>
        <v>0</v>
      </c>
      <c r="C69" s="281">
        <f>'Worksheet 1'!R76</f>
        <v>0</v>
      </c>
      <c r="D69" s="281">
        <f>'Worksheet 1'!S76</f>
        <v>0</v>
      </c>
      <c r="E69" s="281">
        <f>'Worksheet 1'!T76</f>
        <v>0</v>
      </c>
      <c r="F69" s="281" t="e">
        <f>'Worksheet 1'!U76</f>
        <v>#DIV/0!</v>
      </c>
      <c r="G69" s="316" t="e">
        <f>'Worksheet 1'!V76</f>
        <v>#DIV/0!</v>
      </c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</row>
    <row r="70" spans="1:38" ht="15.75" thickBot="1" x14ac:dyDescent="0.3">
      <c r="A70" s="308"/>
      <c r="B70" s="343"/>
      <c r="C70" s="308"/>
      <c r="D70" s="308"/>
      <c r="E70" s="308"/>
      <c r="F70" s="308"/>
      <c r="G70" s="308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</row>
    <row r="71" spans="1:38" ht="15.75" thickBot="1" x14ac:dyDescent="0.25">
      <c r="A71" s="344" t="str">
        <f>'Worksheet 1'!P78</f>
        <v>CHANGES IN FLEET 2016</v>
      </c>
      <c r="B71" s="345"/>
      <c r="C71" s="346"/>
      <c r="D71" s="347"/>
      <c r="E71" s="348"/>
      <c r="F71" s="346"/>
      <c r="G71" s="349"/>
    </row>
    <row r="72" spans="1:38" ht="15" x14ac:dyDescent="0.25">
      <c r="A72" s="241" t="str">
        <f>'Worksheet 1'!P79</f>
        <v>Vehicle</v>
      </c>
      <c r="B72" s="244" t="str">
        <f>'Worksheet 1'!Q79</f>
        <v>Number</v>
      </c>
      <c r="C72" s="244" t="str">
        <f>'Worksheet 1'!R79</f>
        <v xml:space="preserve">Original </v>
      </c>
      <c r="D72" s="244" t="str">
        <f>'Worksheet 1'!S79</f>
        <v>Vehicle</v>
      </c>
      <c r="E72" s="245" t="str">
        <f>'Worksheet 1'!T79</f>
        <v>Vehicle</v>
      </c>
      <c r="F72" s="244" t="str">
        <f>'Worksheet 1'!U79</f>
        <v>Total</v>
      </c>
      <c r="G72" s="246" t="str">
        <f>'Worksheet 1'!V79</f>
        <v>End Fleet</v>
      </c>
    </row>
    <row r="73" spans="1:38" ht="15.75" thickBot="1" x14ac:dyDescent="0.3">
      <c r="A73" s="339" t="str">
        <f>'Worksheet 1'!P80</f>
        <v>Class</v>
      </c>
      <c r="B73" s="257" t="str">
        <f>'Worksheet 1'!Q80</f>
        <v>of Changes</v>
      </c>
      <c r="C73" s="257" t="str">
        <f>'Worksheet 1'!R80</f>
        <v>Cost</v>
      </c>
      <c r="D73" s="257" t="str">
        <f>'Worksheet 1'!S80</f>
        <v>Purchases</v>
      </c>
      <c r="E73" s="258" t="str">
        <f>'Worksheet 1'!T80</f>
        <v>Sales</v>
      </c>
      <c r="F73" s="257" t="str">
        <f>'Worksheet 1'!U80</f>
        <v>Depreciation</v>
      </c>
      <c r="G73" s="259" t="str">
        <f>'Worksheet 1'!V80</f>
        <v>Value</v>
      </c>
    </row>
    <row r="74" spans="1:38" x14ac:dyDescent="0.2">
      <c r="A74" s="247" t="str">
        <f>'Worksheet 1'!P81</f>
        <v>Sedan</v>
      </c>
      <c r="B74" s="264">
        <f>'Worksheet 1'!Q81</f>
        <v>0</v>
      </c>
      <c r="C74" s="248">
        <f>'Worksheet 1'!R81</f>
        <v>0</v>
      </c>
      <c r="D74" s="340">
        <f>'Worksheet 1'!S81</f>
        <v>0</v>
      </c>
      <c r="E74" s="340">
        <f>'Worksheet 1'!T81</f>
        <v>0</v>
      </c>
      <c r="F74" s="248" t="e">
        <f>'Worksheet 1'!U81</f>
        <v>#DIV/0!</v>
      </c>
      <c r="G74" s="289" t="e">
        <f>'Worksheet 1'!V81</f>
        <v>#DIV/0!</v>
      </c>
    </row>
    <row r="75" spans="1:38" x14ac:dyDescent="0.2">
      <c r="A75" s="247" t="str">
        <f>'Worksheet 1'!P82</f>
        <v>SUV</v>
      </c>
      <c r="B75" s="264">
        <f>'Worksheet 1'!Q82</f>
        <v>0</v>
      </c>
      <c r="C75" s="248">
        <f>'Worksheet 1'!R82</f>
        <v>0</v>
      </c>
      <c r="D75" s="340">
        <f>'Worksheet 1'!S82</f>
        <v>0</v>
      </c>
      <c r="E75" s="340">
        <f>'Worksheet 1'!T82</f>
        <v>0</v>
      </c>
      <c r="F75" s="248" t="e">
        <f>'Worksheet 1'!U82</f>
        <v>#DIV/0!</v>
      </c>
      <c r="G75" s="289" t="e">
        <f>'Worksheet 1'!V82</f>
        <v>#DIV/0!</v>
      </c>
    </row>
    <row r="76" spans="1:38" x14ac:dyDescent="0.2">
      <c r="A76" s="247" t="str">
        <f>'Worksheet 1'!P83</f>
        <v>Van</v>
      </c>
      <c r="B76" s="264">
        <f>'Worksheet 1'!Q83</f>
        <v>0</v>
      </c>
      <c r="C76" s="248">
        <f>'Worksheet 1'!R83</f>
        <v>0</v>
      </c>
      <c r="D76" s="340">
        <f>'Worksheet 1'!S83</f>
        <v>0</v>
      </c>
      <c r="E76" s="340">
        <f>'Worksheet 1'!T83</f>
        <v>0</v>
      </c>
      <c r="F76" s="248" t="e">
        <f>'Worksheet 1'!U83</f>
        <v>#DIV/0!</v>
      </c>
      <c r="G76" s="289" t="e">
        <f>'Worksheet 1'!V83</f>
        <v>#DIV/0!</v>
      </c>
    </row>
    <row r="77" spans="1:38" x14ac:dyDescent="0.2">
      <c r="A77" s="247" t="str">
        <f>'Worksheet 1'!P84</f>
        <v>Limousine</v>
      </c>
      <c r="B77" s="264">
        <f>'Worksheet 1'!Q84</f>
        <v>0</v>
      </c>
      <c r="C77" s="248">
        <f>'Worksheet 1'!R84</f>
        <v>0</v>
      </c>
      <c r="D77" s="340">
        <f>'Worksheet 1'!S84</f>
        <v>0</v>
      </c>
      <c r="E77" s="340">
        <f>'Worksheet 1'!T84</f>
        <v>0</v>
      </c>
      <c r="F77" s="248" t="e">
        <f>'Worksheet 1'!U84</f>
        <v>#DIV/0!</v>
      </c>
      <c r="G77" s="289" t="e">
        <f>'Worksheet 1'!V84</f>
        <v>#DIV/0!</v>
      </c>
    </row>
    <row r="78" spans="1:38" x14ac:dyDescent="0.2">
      <c r="A78" s="247" t="str">
        <f>'Worksheet 1'!P85</f>
        <v>Minibus</v>
      </c>
      <c r="B78" s="264">
        <f>'Worksheet 1'!Q85</f>
        <v>0</v>
      </c>
      <c r="C78" s="248">
        <f>'Worksheet 1'!R85</f>
        <v>0</v>
      </c>
      <c r="D78" s="340">
        <f>'Worksheet 1'!S85</f>
        <v>0</v>
      </c>
      <c r="E78" s="340">
        <f>'Worksheet 1'!T85</f>
        <v>0</v>
      </c>
      <c r="F78" s="248" t="e">
        <f>'Worksheet 1'!U85</f>
        <v>#DIV/0!</v>
      </c>
      <c r="G78" s="289" t="e">
        <f>'Worksheet 1'!V85</f>
        <v>#DIV/0!</v>
      </c>
    </row>
    <row r="79" spans="1:38" ht="15" thickBot="1" x14ac:dyDescent="0.25">
      <c r="A79" s="247" t="str">
        <f>'Worksheet 1'!P86</f>
        <v>Motor Coach</v>
      </c>
      <c r="B79" s="264">
        <f>'Worksheet 1'!Q86</f>
        <v>0</v>
      </c>
      <c r="C79" s="281">
        <f>'Worksheet 1'!R86</f>
        <v>0</v>
      </c>
      <c r="D79" s="341">
        <f>'Worksheet 1'!S86</f>
        <v>0</v>
      </c>
      <c r="E79" s="341">
        <f>'Worksheet 1'!T86</f>
        <v>0</v>
      </c>
      <c r="F79" s="281" t="e">
        <f>'Worksheet 1'!U86</f>
        <v>#DIV/0!</v>
      </c>
      <c r="G79" s="316" t="e">
        <f>'Worksheet 1'!V86</f>
        <v>#DIV/0!</v>
      </c>
    </row>
    <row r="80" spans="1:38" ht="15" thickBot="1" x14ac:dyDescent="0.25">
      <c r="A80" s="342" t="str">
        <f>'Worksheet 1'!P87</f>
        <v>Total</v>
      </c>
      <c r="B80" s="280">
        <f>'Worksheet 1'!Q87</f>
        <v>0</v>
      </c>
      <c r="C80" s="281">
        <f>'Worksheet 1'!R87</f>
        <v>0</v>
      </c>
      <c r="D80" s="281">
        <f>'Worksheet 1'!S87</f>
        <v>0</v>
      </c>
      <c r="E80" s="281">
        <f>'Worksheet 1'!T87</f>
        <v>0</v>
      </c>
      <c r="F80" s="281" t="e">
        <f>'Worksheet 1'!U87</f>
        <v>#DIV/0!</v>
      </c>
      <c r="G80" s="316" t="e">
        <f>'Worksheet 1'!V87</f>
        <v>#DIV/0!</v>
      </c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Questions</vt:lpstr>
      <vt:lpstr>Combination</vt:lpstr>
      <vt:lpstr>Financial</vt:lpstr>
      <vt:lpstr>Operations</vt:lpstr>
      <vt:lpstr>Fleet</vt:lpstr>
      <vt:lpstr>Worksheet 1</vt:lpstr>
      <vt:lpstr>All Reports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Goff</dc:creator>
  <cp:lastModifiedBy>Dan Goff</cp:lastModifiedBy>
  <dcterms:created xsi:type="dcterms:W3CDTF">2017-02-28T07:08:13Z</dcterms:created>
  <dcterms:modified xsi:type="dcterms:W3CDTF">2020-05-22T07:33:24Z</dcterms:modified>
</cp:coreProperties>
</file>